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11.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1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9680" windowHeight="6330"/>
  </bookViews>
  <sheets>
    <sheet name="Indice" sheetId="21" r:id="rId1"/>
    <sheet name="1.1 Supuestos básicos" sheetId="9" r:id="rId2"/>
    <sheet name="1.2 Perspectivas macreconómicas" sheetId="10" r:id="rId3"/>
    <sheet name="1.3 Mercado Trabajo" sheetId="11" r:id="rId4"/>
    <sheet name="1.4 Evolución precios" sheetId="12" r:id="rId5"/>
    <sheet name="1.5 Saldos sectoriales" sheetId="13" r:id="rId6"/>
    <sheet name="2.1 Objetivos subsectores" sheetId="2" r:id="rId7"/>
    <sheet name="2.2  avance liquidacion " sheetId="5" r:id="rId8"/>
    <sheet name="2.3 Objetivos ingresos gastos" sheetId="4" r:id="rId9"/>
    <sheet name="2.4 Objetivos presupuestarios" sheetId="14" r:id="rId10"/>
    <sheet name="2.5 Esfuerzo discrecional" sheetId="17" r:id="rId11"/>
    <sheet name="2.6 Evolución deuda"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12" hidden="1">[10]FOMENTO!#REF!</definedName>
    <definedName name="__123Graph_APRINCIPAL" localSheetId="13" hidden="1">[10]FOMENTO!#REF!</definedName>
    <definedName name="__123Graph_APRINCIPAL" localSheetId="0" hidden="1">[11]FOMENTO!#REF!</definedName>
    <definedName name="__123Graph_APRINCIPAL" hidden="1">[11]FOMENTO!#REF!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12" hidden="1">[10]FOMENTO!#REF!</definedName>
    <definedName name="__123Graph_BPRINCIPAL" localSheetId="13" hidden="1">[10]FOMENTO!#REF!</definedName>
    <definedName name="__123Graph_BPRINCIPAL" localSheetId="0" hidden="1">[11]FOMENTO!#REF!</definedName>
    <definedName name="__123Graph_BPRINCIPAL" hidden="1">[11]FOMENTO!#REF!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[32]Hoja1!#REF!</definedName>
    <definedName name="_Regression_Out" localSheetId="13" hidden="1">[32]Hoja1!#REF!</definedName>
    <definedName name="_Regression_Out" localSheetId="0" hidden="1">[33]Hoja1!#REF!</definedName>
    <definedName name="_Regression_Out" hidden="1">[33]Hoja1!#REF!</definedName>
    <definedName name="_Regression_X">#REF!</definedName>
    <definedName name="_Regression_Y">#REF!</definedName>
    <definedName name="_SIM2" localSheetId="12">[34]PENSION!#REF!</definedName>
    <definedName name="_SIM2" localSheetId="13">[34]PENSION!#REF!</definedName>
    <definedName name="_SIM2" localSheetId="0">[34]PENSION!#REF!</definedName>
    <definedName name="_SIM2">[34]PENSION!#REF!</definedName>
    <definedName name="_Sort">#REF!</definedName>
    <definedName name="_SRT11">{"Minpmon",#N/A,FALSE,"Monthinput"}</definedName>
    <definedName name="_TCI1" localSheetId="12">[34]PENSION!#REF!</definedName>
    <definedName name="_TCI1" localSheetId="13">[34]PENSION!#REF!</definedName>
    <definedName name="_TCI1" localSheetId="0">[34]PENSION!#REF!</definedName>
    <definedName name="_TCI1">[34]PENSION!#REF!</definedName>
    <definedName name="_TCI2" localSheetId="12">[34]PENSION!#REF!</definedName>
    <definedName name="_TCI2" localSheetId="13">[34]PENSION!#REF!</definedName>
    <definedName name="_TCI2" localSheetId="0">[34]PENSION!#REF!</definedName>
    <definedName name="_TCI2">[34]PENSION!#REF!</definedName>
    <definedName name="_ty">'[18]Time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0">[34]PENSION!#REF!</definedName>
    <definedName name="AÑO">[34]PENSION!#REF!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[49]readme!$B$2</definedName>
    <definedName name="cp">'[50]C Summary'!#REF!</definedName>
    <definedName name="CSdmx">'[38]Read Me'!$G$2</definedName>
    <definedName name="CUADRO7" localSheetId="12">[34]PENSION!#REF!</definedName>
    <definedName name="CUADRO7" localSheetId="13">[34]PENSION!#REF!</definedName>
    <definedName name="CUADRO7" localSheetId="0">[34]PENSION!#REF!</definedName>
    <definedName name="CUADRO7">[34]PENSION!#REF!</definedName>
    <definedName name="CUADRO8" localSheetId="12">[34]PENSION!#REF!</definedName>
    <definedName name="CUADRO8" localSheetId="13">[34]PENSION!#REF!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7">[53]Indice!#REF!</definedName>
    <definedName name="czv" localSheetId="8">[53]Indice!#REF!</definedName>
    <definedName name="czv" localSheetId="0">[53]Indice!#REF!</definedName>
    <definedName name="czv">[53]Indice!#REF!</definedName>
    <definedName name="d" localSheetId="12" hidden="1">[32]Hoja1!#REF!</definedName>
    <definedName name="d" localSheetId="13" hidden="1">[32]Hoja1!#REF!</definedName>
    <definedName name="d" localSheetId="0" hidden="1">[33]Hoja1!#REF!</definedName>
    <definedName name="d" hidden="1">[33]Hoja1!#REF!</definedName>
    <definedName name="date">#REF!</definedName>
    <definedName name="db">[54]Readme!$B$1</definedName>
    <definedName name="dd" localSheetId="0" hidden="1">[10]FOMENTO!#REF!</definedName>
    <definedName name="dd" hidden="1">[10]FOMENTO!#REF!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'[55]cuadro 2.3'!$B$1:$W$57</definedName>
    <definedName name="dddddf" localSheetId="13">'[55]cuadro 2.3'!$B$1:$W$57</definedName>
    <definedName name="dddddf">'[56]cuadro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2">'[55]cuadro 2.3'!$B$1:$W$57</definedName>
    <definedName name="GGG" localSheetId="13">'[55]cuadro 2.3'!$B$1:$W$57</definedName>
    <definedName name="GGG">'[56]cuadro 2.3'!$B$1:$W$57</definedName>
    <definedName name="GGGG" localSheetId="12">'[55]cuadro 2.3'!$B$1:$W$57</definedName>
    <definedName name="GGGG" localSheetId="13">'[55]cuadro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[34]PENSION!#REF!</definedName>
    <definedName name="PE_CN_T" localSheetId="13">[34]PENSION!#REF!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2">[34]PENSION!#REF!</definedName>
    <definedName name="RESULT" localSheetId="13">[34]PENSION!#REF!</definedName>
    <definedName name="RESULT" localSheetId="0">[34]PENSION!#REF!</definedName>
    <definedName name="RESULT">[34]PENSION!#REF!</definedName>
    <definedName name="Resumen" localSheetId="12">[34]PENSION!#REF!</definedName>
    <definedName name="Resumen" localSheetId="13">[34]PENSION!#REF!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2" hidden="1">[10]FOMENTO!#REF!</definedName>
    <definedName name="s" localSheetId="13" hidden="1">[10]FOMENTO!#REF!</definedName>
    <definedName name="s" localSheetId="0" hidden="1">[11]FOMENTO!#REF!</definedName>
    <definedName name="s" hidden="1">[11]FOMENTO!#REF!</definedName>
    <definedName name="sad">{"Riqfin97",#N/A,FALSE,"Tran";"Riqfinpro",#N/A,FALSE,"Tran"}</definedName>
    <definedName name="SALIDA" localSheetId="12">[34]PENSION!#REF!</definedName>
    <definedName name="SALIDA" localSheetId="13">[34]PENSION!#REF!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12">'[71]Cap. - 3'!#REF!</definedName>
    <definedName name="t" localSheetId="13">'[71]Cap.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<sst xmlns="http://schemas.openxmlformats.org/spreadsheetml/2006/main" count="355" uniqueCount="310">
  <si>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</si>
  <si>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</si>
  <si>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</si>
  <si>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</si>
  <si>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</si>
  <si>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</si>
  <si>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</si>
  <si>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</si>
  <si>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</si>
  <si>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</si>
  <si>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</si>
  <si>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</si>
  <si>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</si>
  <si>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</si>
  <si>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</si>
  <si>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</si>
  <si>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</si>
  <si>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</si>
  <si>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</si>
  <si>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</si>
  <si>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</si>
  <si>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</si>
  <si>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</si>
  <si>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</si>
  <si>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</si>
  <si>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</si>
  <si>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</si>
  <si>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</si>
  <si>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</si>
  <si>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</si>
  <si>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</si>
  <si>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</si>
  <si>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</si>
  <si>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</si>
  <si>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</si>
  <si>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</si>
  <si>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</si>
  <si>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</si>
  <si>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</si>
  <si>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</si>
  <si>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</si>
  <si>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</si>
  <si>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</si>
  <si>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</si>
  <si>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</si>
  <si>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</si>
  <si>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</si>
  <si>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</si>
  <si>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</si>
  <si>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Subsector</t>
  </si>
  <si>
    <t>Administraciones territoriales</t>
  </si>
  <si>
    <t>Total consolidado AAPP</t>
  </si>
  <si>
    <t>2016</t>
  </si>
  <si>
    <t>Cuadro 2.2 Escenario de avance de liquidación en contabilidad nacional</t>
  </si>
  <si>
    <t>Cuadro 2.1 Objetivos de déficit de las Administraciones Públicas 2018-2020</t>
  </si>
  <si>
    <t xml:space="preserve">Cuadro 2.3 Objetivos de ingresos y gastos para el total Administraciones Públicas 
Basado en un escenario de políticas constantes en 2018            </t>
  </si>
  <si>
    <t>Precio del petróleo (Brent, dólares/barril)</t>
  </si>
  <si>
    <t xml:space="preserve">Mercados españoles de exportación </t>
  </si>
  <si>
    <t>Crecimiento del PIB de la zona euro</t>
  </si>
  <si>
    <t>Crecimiento del PIB Mundial</t>
  </si>
  <si>
    <t>Tipo de cambio (dólares/euro)</t>
  </si>
  <si>
    <t>Tipos de interés a largo plazo (deuda pública a 10 años, España)</t>
  </si>
  <si>
    <t>Tipos de interés a corto plazo (euribor a tres meses)</t>
  </si>
  <si>
    <t>2018 (previsión)</t>
  </si>
  <si>
    <t>2017 (comunicado Eurostat)</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</si>
  <si>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</si>
  <si>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</si>
  <si>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</si>
  <si>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</si>
  <si>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Fuentes: Banco Central Europeo, Comisión Europea, Fondo Monetario Internacional y Ministerio de Economía, Industria y Competitividad.</t>
  </si>
  <si>
    <t>variación en % sobre el mismo período del año anterior, salvo indicación en contrario</t>
  </si>
  <si>
    <t>Cuadro 1.1 Supuestos básicos</t>
  </si>
  <si>
    <t>Fuentes: Instituto Nacional de Estadística y Ministerio de Economía, Industria y Competitividad.</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</si>
  <si>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</si>
  <si>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</si>
  <si>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</si>
  <si>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</si>
  <si>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</si>
  <si>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</si>
  <si>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</si>
  <si>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</si>
  <si>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</si>
  <si>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</si>
  <si>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</si>
  <si>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</si>
  <si>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</si>
  <si>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</si>
  <si>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</si>
  <si>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</si>
  <si>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</si>
  <si>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</si>
  <si>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</si>
  <si>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</si>
  <si>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</si>
  <si>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</si>
  <si>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</si>
  <si>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</si>
  <si>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</si>
  <si>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</si>
  <si>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</si>
  <si>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</si>
  <si>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</si>
  <si>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</si>
  <si>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</si>
  <si>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</si>
  <si>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</si>
  <si>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r>
      <t>Cuadro 1.3 Evolución del mercado de trabajo</t>
    </r>
    <r>
      <rPr>
        <b/>
        <vertAlign val="superscript"/>
        <sz val="11"/>
        <color indexed="8"/>
        <rFont val="Century Gothic"/>
        <family val="2"/>
      </rPr>
      <t>(*)</t>
    </r>
  </si>
  <si>
    <t>(*) Incluye hogares e instituciones sin fines de lucro al servicio de los hogares.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</si>
  <si>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</si>
  <si>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</si>
  <si>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</si>
  <si>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</si>
  <si>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</si>
  <si>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</si>
  <si>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</si>
  <si>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 xml:space="preserve">(*) Las cifras incluyen las ayudas financieras. </t>
  </si>
  <si>
    <t>B.9</t>
  </si>
  <si>
    <t>3. Cap.(+)/Nec.(-) de financiación del sector público (*)</t>
  </si>
  <si>
    <t xml:space="preserve">2. Cap.(+)/Nec.(-) de financiación del sector privado </t>
  </si>
  <si>
    <t xml:space="preserve">   Operaciones netas de capital</t>
  </si>
  <si>
    <t xml:space="preserve">   Saldo de rentas primarias y transferencias corrientes</t>
  </si>
  <si>
    <t xml:space="preserve">   Saldo de intercambios exteriores de bienes y servicios</t>
  </si>
  <si>
    <t>1. Cap. (+) /Nec. (-) de financiación frente al resto del mundo</t>
  </si>
  <si>
    <t>Cuadro 1.5 Saldos sectoriales</t>
  </si>
  <si>
    <t>Fuentes: Ministerio de Economía, Industria y Competitividad y Ministerio de Hacienda y Función Pública.</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</si>
  <si>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</si>
  <si>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</si>
  <si>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</si>
  <si>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</si>
  <si>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</si>
  <si>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</si>
  <si>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</si>
  <si>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</si>
  <si>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</si>
  <si>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</si>
  <si>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</si>
  <si>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</si>
  <si>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</si>
  <si>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</si>
  <si>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</si>
  <si>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Fuente: Ministerio de Economía, Industria y Competitividad.</t>
  </si>
  <si>
    <t>p.m.: Tipo de interés implícito sobre la deuda</t>
  </si>
  <si>
    <t>5. Ajuste Stock-flujo</t>
  </si>
  <si>
    <t>4. Intereses</t>
  </si>
  <si>
    <t>3. Saldo primario</t>
  </si>
  <si>
    <t>Contribución a la variación de la deuda bruta</t>
  </si>
  <si>
    <t>2. Variación de la deuda bruta</t>
  </si>
  <si>
    <t>% del PIB</t>
  </si>
  <si>
    <t>(1) Calculados sin medidas One-off y otras medidas temporales.</t>
  </si>
  <si>
    <t>Indicador Esfuerzo fiscal discrecional</t>
  </si>
  <si>
    <t>Variación de E sin medidas one offs</t>
  </si>
  <si>
    <t>Medidas One-off y otras medidas temporales</t>
  </si>
  <si>
    <t>Tasa de referencia</t>
  </si>
  <si>
    <t>Variación de E</t>
  </si>
  <si>
    <t xml:space="preserve">Gasto sin intereses ni desempleo (E) </t>
  </si>
  <si>
    <t>Gasto en desempleo</t>
  </si>
  <si>
    <t>Intereses</t>
  </si>
  <si>
    <t>Gasto total</t>
  </si>
  <si>
    <t>Ingresos discrecionales</t>
  </si>
  <si>
    <t>miles de millones € , salvo indicación en contrario</t>
  </si>
  <si>
    <t>Cuadro 2.5 Indicador de Esfuerzo Discrecional</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</si>
  <si>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</si>
  <si>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</si>
  <si>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r>
      <t>5. Remuneración por asalariado (miles de euros)</t>
    </r>
    <r>
      <rPr>
        <vertAlign val="superscript"/>
        <sz val="10"/>
        <color indexed="8"/>
        <rFont val="Arial Narrow"/>
        <family val="2"/>
      </rPr>
      <t>(**)</t>
    </r>
  </si>
  <si>
    <t xml:space="preserve">p.m.: Presión fiscal      (D.2+D.5+D.61+D.91-D.995) </t>
  </si>
  <si>
    <r>
      <t>a</t>
    </r>
    <r>
      <rPr>
        <sz val="9"/>
        <color rgb="FF000000"/>
        <rFont val="Arial Narrow"/>
        <family val="2"/>
      </rPr>
      <t xml:space="preserve"> Según definición del Reglamento de la CE número 479/2009.</t>
    </r>
  </si>
  <si>
    <r>
      <t>1. Deuda Bruta</t>
    </r>
    <r>
      <rPr>
        <vertAlign val="superscript"/>
        <sz val="10"/>
        <color rgb="FF000000"/>
        <rFont val="Arial Narrow"/>
        <family val="2"/>
      </rPr>
      <t>a</t>
    </r>
  </si>
  <si>
    <r>
      <t>Indicador Esfuerzo fiscal discrecional</t>
    </r>
    <r>
      <rPr>
        <vertAlign val="superscript"/>
        <sz val="10"/>
        <color theme="1"/>
        <rFont val="Arial Narrow"/>
        <family val="2"/>
      </rPr>
      <t>(1)</t>
    </r>
  </si>
  <si>
    <t>Cuadro 2.4 Objetivos presupuestarios para el total de las Administraciones Públicas y sus subsectores</t>
  </si>
  <si>
    <t>Velar por la implementación plena y oportuna de la Ley de garantía de Unidad de Mercado</t>
  </si>
  <si>
    <t>3.2</t>
  </si>
  <si>
    <t xml:space="preserve">Garantizar una inversión adecuada y sostenida en investigación e innovación. 
2017 es el primer año en que la Agencia creada legalmente a finales de 2015 tiene su propio presupuesto dedicado a la promoción y coordinación de la investigación científica y tecnológica. Representa el 56,2% del presupuesto total del presupuesto civil de I &amp; I.
3,395 millones de euros para la implementación del Plan Nacional de Investigación e Innovación Científica y Tecnológica. 
Nueva política del CDTI sobre pagos no reembolsables para llevar a cabo proyectos de I + I para cubrir el 20% de los gastos totales de proyectos de I + I para grandes empresas (hasta 30% -financiado por FEDER) y el 30% para las PYME. 
Fomentar el ecosistema de Innovación español: Cervera Roja. En 2017 se está definiendo un nuevo instrumento para prestar apoyo y financiar una red de centros e institutos tecnológicos.
Recursos Humanos en I &amp; I: 100% de reemplazo de investigadores jubilados dentro de organizaciones públicas de investigación y universidades, 217 millones de euros para la contratación de investigadores y técnicos para la realización de actividades de I + I en el sector público de investigación y empresas en Agencia Estatal de Investigación.
Subvenciones de la Agencia Estatal de Investigación 2017 (708,9 millones de euros).
Aumentar la participación en el Programa Marco de I + I de la UE Horizonte 2020 (2.103 millones de euros de financiación competitiva asignada a los grupos y entidades españolas de I + D 2014-2017).
</t>
  </si>
  <si>
    <t>Los PGE 2017 recogen un gasto total en I+D civil de 6,041 millones de euros, un 4,1% superior al de 2016-2017, incluyendo subvenciones y créditos reembolsables. El presupuesto no financiero total asciende en 2017 a 2,453 millones de euros (-2,3% 2016-2017). El presupuestos financiero total (préstamos reembolsables) supone 3,588 millones de euros (+9.3% 2016-2017).</t>
  </si>
  <si>
    <t>Presupuestos Generales del Estado 2017</t>
  </si>
  <si>
    <t>Garantizar un nivel adecuado y sostenido de inversiones en investigación e innovación, y reforzar su gobernanza en todos los niveles de la Administración.</t>
  </si>
  <si>
    <t>3.1</t>
  </si>
  <si>
    <t>Aumentar la pertinencia de la enseñanza superior para el mercado laboral. Corregir las disparidades autonómicas en los resultados educativos, en particular, mediante el refuerzo de la formación de los profesores y el apoyo individual a los estudiantes.</t>
  </si>
  <si>
    <t>2.3</t>
  </si>
  <si>
    <t xml:space="preserve">El objetivo de la exención es la financiación de actividades de interés general consideradas de interés social, que se refieran a los ejes establecidos en el  artº. 2.1 del Real Decreto Ley  7/2013, de 28 de Junio, en el ámbito estatal, y actividades que son consideradas de interés social en el ámbito de las competencias del Estado, de acuerdo con el  art. 3.2 and 6.1 de la Ley  45/2015, de 14 de octubre,  del Voluntariado. </t>
  </si>
  <si>
    <t xml:space="preserve">Subvenciones del Tercer Sector a través del Impuesto sobre la Renta de las Personas Físicas. </t>
  </si>
  <si>
    <t xml:space="preserve">El objetivo del nuevo PENIA es continuar pormoviendo acciones integrales y transversales con impacto en el bienestar de la infancia. </t>
  </si>
  <si>
    <t>Nuevo PENIA: Plan Estratégico Nacional de Infancia y Adolescencia (2018-2021)</t>
  </si>
  <si>
    <t xml:space="preserve">Su principal objetivo es organizar, sistematizar, actualizar y mejorar el apoyo y asistencia que todas las tipologías de familia reciben de las agencias estatales españolas de forma transversal. Contendrá medidas generales aplicables a todos los tipos de hogares así como medidas específicas dirigidas a los hogares con necesidades especiales. </t>
  </si>
  <si>
    <t>Proyecto normativo de Ley de Apoyo Integral a la Familia</t>
  </si>
  <si>
    <t>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t>
  </si>
  <si>
    <t xml:space="preserve">Estrategia Nacional Para la Inclusión Social de la Población Gitana (2012-2020) </t>
  </si>
  <si>
    <t>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t>
  </si>
  <si>
    <t xml:space="preserve">FEAD Fondo de Ayuda Europea para las Personas Más Desfavorecidas (2014-2020) </t>
  </si>
  <si>
    <t xml:space="preserve">La Estrategia Nacional Integral para Personas Sin Hogar (2015-2020) es el instrumento propuesto por el Gobierno para resolver la mendicidad y establecer un marco de acción integral en este ámbito. El fin último de la estrategia es la erradicación completa de la mendicidad en nuestro país, a través del objetivo a medio plazo del número de personas sin hogar, así como a través de la prevención de ese tipo de situaciones y mejora de sus condiciones de vida. </t>
  </si>
  <si>
    <t xml:space="preserve">Estrategia Nacional Integral Para Personas sin Hogar (2015-2020) </t>
  </si>
  <si>
    <r>
      <t>El Programa de la UE para el Empleo y la Innovación Social (Eje PROGRESS)</t>
    </r>
    <r>
      <rPr>
        <b/>
        <sz val="10"/>
        <color theme="1"/>
        <rFont val="Arial Narrow"/>
        <family val="2"/>
      </rPr>
      <t xml:space="preserve"> </t>
    </r>
    <r>
      <rPr>
        <sz val="10"/>
        <color theme="1"/>
        <rFont val="Arial Narrow"/>
        <family val="2"/>
      </rPr>
      <t xml:space="preserve">se centra en la adquisición de un mejor y más actual conocimiento sobre el actual Sistema de Renta Mínima en España, así como en su relación coste-eficacia basado en la evidencia (datos empíricos) y experiencia de los gobiernos centrales y autonómicos en España y en otros países de la UE. El objetivo final es dirigir y promover reformas nacionales en este área al mínimo coste presupuestario posible y con el mayor impacto positivo en el empleo y el crecimiento. </t>
    </r>
  </si>
  <si>
    <t>Proyecto PROGRESS (Revisión de sistema de ingresos mínimos de España desde la perspectiva de la efectividad)</t>
  </si>
  <si>
    <t>Hacer frente a las disparidades autonómicas y la fragmentación en los sistemas de renta mínima garantizada y mejorar el apoyo a las familias, incluido el acceso a guarderías de calidad.</t>
  </si>
  <si>
    <t>2.2</t>
  </si>
  <si>
    <t xml:space="preserve">La Red de Inclusión Social, financiada y promovida por el Fondo Social Europeo, se crea como un foro para fomentar la cooperación entre las administraciones públicas y los agentes sociales implicados, a través de la  creación de redes de intercambio y foros dirigidos a la mejora de la inclusión social de las personas. En el periodo de programación 2014-2020 la Red tratará el problema, entre otros, de la mejora de la coordinación entre los servicios sociales y de empleo. </t>
  </si>
  <si>
    <t>RIS (Red de Inclusión Social)</t>
  </si>
  <si>
    <t xml:space="preserve">El Proyecto de Real Decreto por el que se aprueba la Estrategia Española de Activación para el Empleo (EEAE) 2017-2020 es el marco normativo para la coordinación y ejecución de las políticas activas de empleo e intermediación laboral en el conjunto del Estado. El sexto eje de objetivos estructurales está dedicado a la mejora del marco institucional del Sistema Nacional de Empleo, y en particular recoge las actuaciones que van dirigidas a la mejora de la gestión, colaboración, coordinación y comunicación dentro del Sistema Nacional de Empleo y el impulso a su modernización.
La Tarjeta Social Universal contribuye a mejorar la coordinación y compartir información entre los servicios públicos de empleo y de protección social. 
</t>
  </si>
  <si>
    <t xml:space="preserve">• Estrategia Española de Activación para el Empleo 2017-2020. 
• Tarjeta Social Universal.
• Reducir a tres las modalidades de contrato de trabajo (un contrato indefinido, un contrato “de protección creciente” y un contrato para la formación). Jornada de trabajo: tiempo completo/tiempo parcial. 
•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 Establecer desincentivos para las empresas que recurran en mayor medida a la contratación temporal y la rotación excesiva.
• Reforzar las actuaciones de la Inspección de Trabajo y Seguridad Social en materia de fraude en la contratación.
• Bonificación de las cuotas a la Seguridad Social para incentivar la conversión en contrato indefinido para los contratos de formación y aprendizaje elegibles para la ayuda de acompañamiento a jóvenes con baja formación.
• Contrato de relevo: el contrato del joven relevista deberá ser indefinido. </t>
  </si>
  <si>
    <t>Reforzar la coordinación entre los servicios autonómicos de empleo, los servicios sociales y las empresas, a fin de responder mejor a las necesidades de los solicitantes de empleo y los empresarios. Adoptar medidas destinadas a promover la contratación por tiempo indefinido.</t>
  </si>
  <si>
    <t>2.1</t>
  </si>
  <si>
    <t>Se ha encomendado a la AIREF la realización del estudio sobre el gasto público en subvenciones</t>
  </si>
  <si>
    <t>Llevar a cabo una revisión global de los gastos a fin de identificar posibles ámbitos en los que sea posible aumentar la eficiencia del gasto.</t>
  </si>
  <si>
    <t>1.3</t>
  </si>
  <si>
    <t>La nueva Ley de Contratos del Sector Público avanza en el refuerzo de los principios de eficiencia, transparencia, lucha contra la corrupción. Se introducen medidas para agilizar los procedimientos, generalizar la contratación electrónica, dotar de mayores garantías de publicidad a los procedimientos de contratación y fomentar la participación de las PYMES.</t>
  </si>
  <si>
    <t>Medidas destinadas a reforzar los marcos presupuestario y de contratación pública.</t>
  </si>
  <si>
    <t>1.2</t>
  </si>
  <si>
    <t>Programa de Estabilidad 2017-2020. 
Presupuestos Generales del Estado para 2017.</t>
  </si>
  <si>
    <t>Velar por el cumplimiento de la Decisión del Consejo, de 8 de agosto de 2016, por la que se formula una advertencia en el marco del procedimiento de déficit excesivo.</t>
  </si>
  <si>
    <t>1.1</t>
  </si>
  <si>
    <t>Número</t>
  </si>
  <si>
    <t>Descripción del Impacto</t>
  </si>
  <si>
    <t>Medidas</t>
  </si>
  <si>
    <t>Recomendación</t>
  </si>
  <si>
    <t xml:space="preserve">Recomendación </t>
  </si>
  <si>
    <t>En Enero, la Conferencia de Presidentes alcanzó un acuerdo para aumentar la cooperación entre administraciones para asegurar la unidad de mercado y para aplicar principios de buena regulación para aumentar la competitivdad de la economía española. En febrero, el Consejo para la Unidad de Mercado se comprometió en la misma línea. Se han realizado avances en Ley de Unidad de Mercado, entre los que caben señalar la continua revisión de la nueva regulación para asegurar su adecuación con la Ley - en torno a 110 normas estatales y 150 autonómicas han sido adaptadas a la misma-, obligación de informar sobre el impacto en la unidad de mercado de cualquier nueva norma en la Memoria de Análisis de Impacto Normativo y publicación de un catálogo de buenas y malas prácticas y guías para la implementación de la Ley. En junio de 2017, una sentencia del Tribunal Constitucional anuló determinados artículos de la Ley de Unidad de Mercado. Quedan pendientes otros tres recursos contra la Ley. En la misma jurisdicción,  sin embargo, otros principios y preceptos de la Ley han sido plenamente confirmados y el Gobierno está firmemente comprometido con los objetivos de la Ley.</t>
  </si>
  <si>
    <t xml:space="preserve">La Ley de Unidad de Mercado se aplicará gradualmente. La unidad de mercado y los principios de buena regulación que contiene deben ser aplicados tanto en la nueva como en la regulación existente y en todas las actuaciones administrativas relacionadas con las actividades económicas.
</t>
  </si>
  <si>
    <t>Educación Universitaria
1. Aprobación de la Estrategia Española para la Educación Superior.
2. En el segundo semestre de 2017 se publicará el informe sobre empleabilidad de las titulaciones universitarias. 
3. Introducción de la mención de doctor industrial en las titulaciones universitarias de Doctor.
4. Ordenación de las titulaciones universitarias oficiales de Grado.</t>
  </si>
  <si>
    <t xml:space="preserve">
1. El programa de desarrollo y formación docente es una de las claves para afrontar los actuales retos educativos. La formación –de tipo presencial y en línea- ofrecida por el MECD se dirige a los profesores de todo el país. 
2. El plan pretende lograr que todas las escuelas tengan acceso total a Internet de manera coordinada con las Comunidades Autónomas, así como promover la interoperabilidad y establecer un modelo para el desarrollo de la competencia digital de los docentes. 
3. Surgen de la necesidad de responder a problemas específicos del sistema educativo que pueden dificultar la equidad social y la competitividad. Estos planes buscan, desde el dialogo y el consenso, responder de manera efectiva a la necesidad de colaboración y coordinación entre las diferentes instituciones para asegurar que las escuelas sean entornos seguros, libres de violencia, inclusivos y donde se pueda alcanzar el éxito. 
4. Los estudios internacionales contribuyen a elaborar indicadores internacionales que ayudan a desarrollar políticas educativas. Los datos que se obtienen de los estudios se utilizan para ajustar o poner en marcha nuevas políticas.
5. España participa en estudios y pruebas internacionales de la OECD, PIACC, IEA, entre otros.
6. Es un instrumento indispensable para describir la realidad educativa, definir los objetivos educativos y la adopción de políticas apropiadas para conseguirlos. 
</t>
  </si>
  <si>
    <t xml:space="preserve">Educación no Universitaria
1. Programa de desarrollo y formación docente.
2. Plan de Cultura Digital. 
3. Planes Estratégicos de Salud Escolar, Convivencia e Inclusión de Personas con Necesidades Educativas Especiales.
4. Programas de Cooperación Territorial.
2016: Lenguas Extranjeras, Salud Escolar, Convivencia, Reducción del Abandono Escolar,  Apoyo a los alumnos con necesidades  educativas especiales y altas capacidades, programa de ayudas para la compra de libros de texto. 
2017: PROEDUCAR: Programa para la mejora y el apoyo en Educación y la permanencia en el Sistema educativo y programa de ayudas para la compra de libros de texto
5. Participación en estudios y pruebas internacionales (PISA for SCHOOLS, PISA, TALIS, PIAAC, TIMSS &amp; PIRLS).
6. Elaboración de los Indicadores del Sistema Educativo Español en colaboración con las  comunidades autónomas y participación en la elaboración y análisis de los indicadores internacionales. 
</t>
  </si>
  <si>
    <t xml:space="preserve">El 2 de junio el Consejo de Ministros acordó llevar a cabo una revisión integral del gasto público del conjunto de las Administraciones Públicas, con el fin de mejorar la calidad del gasto e incrementar su eficiencia.
La primera área de trabajo serán las subvenciones, con el fin de detectar posibles mejoras en los procedimietnos, eliminar duplicidades y realizar un análisis de impacto. 
Se ha encargado el estudio a la AIREF, quien deberá presentarlo antes de que finalice 2018. Para ello, esta entidad ya ha elaborado un Plan de Acción que incorpora los aspectos metodológicos y una propuesta inicial de las líneas de subvenciones a analizar. </t>
  </si>
  <si>
    <t xml:space="preserve">Nueva Ley de Contratos del Sector Público.   Creación de la Oficina Independiente de Regulación y Supervisión de la Contratación. 
Designación de la junta Consultiva de Contratación Pública como punto de referencia para la cooperación con la Comisión Europea.
 Creación de la Oficina Nacional de Evaluación.
</t>
  </si>
  <si>
    <t xml:space="preserve">En 2016 el déficit del conjunto de las Administraciones Públicas se redujo hasta el 4,3% del PB, excluyendo la asistencia financiera, por debajo del objetivo (4,6%). 
En 2017, los útlimos datos disponibles de ejecución presupuestaria muestran una  reducción del déficit público respecto al año anterior en todos los subsectores de la Admisnitración.  El déficit consolidado de las Administraciones Públicas, excluidas Corporaciones locales, se reduce hasta el 2,31% del PIB en los siete primeros meses del año, 0,85 puntos porcentuales de PIB menos que en el mismo periodo del año anterior.  Por lo tanto, se puede alcanzar el objetivo de déficit público también en 2017. Esto nos sitíua en un buen punto de partida para alcanzar el objetivo de 2018.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</si>
  <si>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</si>
  <si>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Nuevo bono social y medidas de protección de los consumidores vulnerables</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</si>
  <si>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</si>
  <si>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</si>
  <si>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</si>
  <si>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</si>
  <si>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</si>
  <si>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</si>
  <si>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</si>
  <si>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</si>
  <si>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</si>
  <si>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</si>
  <si>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</si>
  <si>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</si>
  <si>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Como complemento de la reforma educativa,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</si>
  <si>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t>
  </si>
  <si>
    <t>Abandono escolar temprano inferior al 15%</t>
  </si>
  <si>
    <t xml:space="preserve">La Ley 18/2014 creó el Fondo Nacional de Eficiencia Energética que tiene como finalidad la financiación de mecanismos de apoyo económico, financiero, asistencia técnica, formación, información u otras medidas, con el fin de aumentar la eficiencia energética en los diferentes sectores consumidores de energía, y de forma que contribuyan a alcanzar el objetivo de ahorro energético nacional que establece el Sistema Nacional de Obligaciones de Eficiencia Energética previsto en el artículo 7 de la Directiva 2012/27/UE. En cumplimiento de esta obligación, España ha comunicado a la Comisión Europea un objetivo de 15.320 ktep, objetivo que se ha incrementado hasta los 15.979 ktep según la última revisión de la metodología realizada por la Comisión Europea. el presupuesto total gestionado asciende a 413 millones de euros, ha supuesto hasta el 16 de mayo, 2.659 solicitudes y una inversión de más de 985 millones de euros. Líneas:
• Programa de ayudas para la renovación de las instalaciones de alumbrado exterior municipal. 
• Programa de ayudas para actuaciones de eficiencia energética en PYME y Gran Empresa del sector industrial. 
• Programa de ayudas para el cambio modal y uso más eficiente de los modos de transporte. 
• Programa de rehabilitación energética de edificios (PAREER-CRECE).
• Programa de ayudas para actuaciones de eficiencia energética en el sector ferroviario.
• Programa de ayudas para actuaciones de eficiencia energética en desaladoras.
</t>
  </si>
  <si>
    <t>Transposición de la Directiva de eficiencia energética: puesta en marcha del Fondo Nacional de Eficiencia Energética</t>
  </si>
  <si>
    <t>Reducción del consumo primario de energía un 20% respecto a 2005</t>
  </si>
  <si>
    <t>El Real Decreto 1085/2015, de 4 de diciembre, de fomento de los Biocarburantes, estableció una senda de incorporación de biocarburantes en gasolinas y gasóleos para cumplir el con ebjetivo de que en 2020, el 10% de la energía final en transporte proceda de fuentes renovables. en la actualidad, se está tramitando un real decreto que incorpora al ordenamiento nacional diversas directivas europeas que afectan a los biocarburantes, articula el pase al esquema definitivo de verificación de la sostenibilidad  y establece un objetivo nacional de venta o consumo de biocarburantes avanzados.</t>
  </si>
  <si>
    <t>Fomento de los biocarburantes</t>
  </si>
  <si>
    <t>Dadas las particularidades de los sistemas eléctricos no peninsulares, se está trabajando en el diseño de un mecanismo competitivo para incorporar energías renovables en dichos territorios que, a su vez, permita aprovechar los fondos FEDER programados para esta finalidad. Estas medidas son adicionales a las ya adoptadas en años anteriores</t>
  </si>
  <si>
    <t>Fomento de las energías renovables en los sistemas eléctricos no peninsulares</t>
  </si>
  <si>
    <t>Con la experiencia adquirida durante los primeros años de aplicación de la normativa, se está trabajando en una reforma del real decreto de autoconsumo para introducir mejoras técnicas en esta figura para facilitar y mejorar su aplicación.</t>
  </si>
  <si>
    <t>Desarrollo de un régimen administrativo y económico para el autoconsumo a través del Real Decreto 900/2015, de 9 de octubre, por el que se regulan las condiciones administrativas, técnicas y económicas de las modalidades de suministro de energía eléctrica con autoconsumo y de producción con autoconsumo.</t>
  </si>
  <si>
    <t>Durante el año 2017 se han organizado dos subastas para la incorporación de energías renovables en territorio peninsular. Así, entre las subastas de junio y de mayo de este año, se han adjudicado un total de 8.037 MW de nueva potencia renovable distribuidos entre 3.910 MW fotovoltaicos, 4.107 MW eólicos y 20 MW correspondientes a otras tecnologías. Esta distribución garantiza un mix equilibrado con participación de todas las tecnologías. Igualmente, no pueden olvidarse otras medidas adoptadas en los últimos años para impulsar la penetración de renovables de forma eficiente: subasta de nueva potencia eólica (500 MW) y de biomasa (200 MW), introducción de eólica en Canarias (450 MW), régimen retributivo específico para biogás, biomasa, cogeneración e hidráulica (120 MW) o el, aumento de senda la penetración de biocarburantes en automoción (hasta alcanzar el 8,5% en 2020), entre otras.</t>
  </si>
  <si>
    <t>Introducción de nueva energía renovable en el sistema eléctrico a través de un mecanismo de subasta competitiva.</t>
  </si>
  <si>
    <t>Energías renovables 20% del consumo energético total</t>
  </si>
  <si>
    <t>Reducción del 10% de las emisiones respecto a 2005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</si>
  <si>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</si>
  <si>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</si>
  <si>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Financiación sostenible para la contratación de investigadores y técnicos para la realización de actividades de I+D. En la Agencia de Investigación se destinan 217 millones de euros para la contratación de investigadores y técnicos que desarrollen actividades de I+D en la investigación pública y empresarial. </t>
  </si>
  <si>
    <t xml:space="preserve">Tasa de reposición del 100% en los organismos públicos de investigación y en las universidades. </t>
  </si>
  <si>
    <t>Recursos Humanos en I+D</t>
  </si>
  <si>
    <t>A finales de 2017-2018 se implementarán nuevos instrumentos para incentivar el acceso de las PYMEs al New instruments to incentivate the access of SMEs a los servicios tecnológicos de vanguardia proporcionados por los Centros Tecnológicos.  Incluye la creación de un nuevo mecanismo para reducir el coste de las garantías para las PYMEs que acceden a los préstamos del CDTI, abordando específicamente los desafíos de innovación de las PYMEs para adquirir servicios de alto valor añadido que proporcionan los Centros Tecnológicos.   El preuspuesto total en 2017 es de 480 millones de euors (préstamos) .</t>
  </si>
  <si>
    <t>Refuerzo de las capacidades de innovación de las PYMEs</t>
  </si>
  <si>
    <t xml:space="preserve">En 2017 se está definiendo un nuevo instrumento, para proporcionar apoyo y financiar una red de centros e institutos tecnológicos para complementar sus capacidades, crear sinergias entre los distintos agentes, fomentar la colaboraciones público privadas y privadas en torno a un número definido y bien definido de dominios tecnológicos transversales para apoyar  los avances tecnológicos y la innovación.  El presupuesto total es de 20 millones de euros en subvenciones + 480 millones de euros en préstamos (ver también "Refuerzo de las capacidades de innovación de las PYMEs). </t>
  </si>
  <si>
    <t>Fomento del Ecosistema Español de Innovación: Red Cervera</t>
  </si>
  <si>
    <t xml:space="preserve">Proyectos Estratégicos Empresariales. El CDTI ha convocado (marzo de 2017) ayudas para el apoyo de Proyectos Estratégicos de I+D en Andalucía, CAstilla la Mancha, Extremadura, Galicia, Murcia, Cuta y Melilla, por importe de 229 millones de euros, como parte del Fondo FEDER Tecnológico 2007-2013. El CDTI ha lanzado convocatorias para convocó Strategic Business Projects. </t>
  </si>
  <si>
    <t xml:space="preserve">Mejora de las condiciones de financiación pública. El CDTI (Centro para el Desarrollo Tecnológico e Industrial) adoptó en 2017 una nueva política sobre préstamos no reembolsables para para permitir a los proyectos de I+D cubril el 20% del total de los gastos en las grandes empresas (30% si los proyectos están cofinanciados por el FEDER) y el 30% en las PYMEs. Para los proyectos internacionales de I+D y de los grandes consorcios público- privados de I+D, los préstamos no reembolsables pueden llegar a representar el 33% del total del presupuesto del proyecto.  
</t>
  </si>
  <si>
    <t>Fomento de las empresas de I+D a través de los incentivos directos y del acceso a financiación Pública</t>
  </si>
  <si>
    <t xml:space="preserve">Agencia Estatal de Investigación. 2017 es el primer año en que la Agencia (creada legalmente a finales de 2015) cuenta con su propio presupuesto dedicado a la promoción y coordinación de la investigación científica y tecnológica. Representa el 56,2% del presupuesto total de I+D civil. El presupuesto de 2017 es de 3,395 millones de euors para la implemntación del Plan Estatal Nacional para la Investigación y la Innovación Científica y Tecnológica.  </t>
  </si>
  <si>
    <t xml:space="preserve">Presupuesto Estatal de I+D+i </t>
  </si>
  <si>
    <t xml:space="preserve"> Inversión del 2% del PIB en I+D</t>
  </si>
  <si>
    <t>Programa de formación y trasmisión en el empleo, en los que un trabajador accede a la jubilación parcial y un joven es contratado a jornada completa con contrato indefinido, para ocupar el mismo puesto del trabajador sustituido. El trabajador relevado deberá dedicar al menos la mitad de su jornada de trabajo a la formación del trabajador relevista durante el tiempo que dure el relevo. Se incluye una bonificación de las cuotas a la Seguridad Social para la empresa.</t>
  </si>
  <si>
    <t xml:space="preserve">Contrato de relevo </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</si>
  <si>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</si>
  <si>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</si>
  <si>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</si>
  <si>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</si>
  <si>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1. Reducir a tres las modalidades de contrato de trabajo (un contrato indefinido, un contrato “de protección creciente” y un contrato para la formación). Jornada de trabajo: tiempo completo/tiempo parcial. 
2.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3. Establecer desincentivos para las empresas que recurran en mayor medida a la contratación temporal y la rotación excesiva, mediante el incremento de cotizaciones sociales por desempleo que deban satisfacer (malus), a la vez que se establece un nuevo incentivo (bonus) en las cotizaciones de aquellas empresas que tengan un porcentaje mayor de contratos indefinidos, comparadas con otras de su mismo sector. 
4.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t>
  </si>
  <si>
    <t xml:space="preserve">Medidas para impulsar la contratación indefinida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</si>
  <si>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t>
  </si>
  <si>
    <t xml:space="preserve">Programa de Activación para el Empleo </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</si>
  <si>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</si>
  <si>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</si>
  <si>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</si>
  <si>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</si>
  <si>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Se haya en proceso de renovación para el periodo 2017-2020. La Estrategia original, en vigor durante el periodo 2013-2016, contemplaba actuaciones para mejorar la empleabilidad, facilitar la inserción en el ámbito laboral, proveer el emprendimiento y mejorar la situación de los jóvenes dentro del mercado de trabajo.
</t>
  </si>
  <si>
    <t xml:space="preserve">Estrategia de Emprendimiento y Empleo Joven </t>
  </si>
  <si>
    <t xml:space="preserve">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se ha visto recientemente reforzado con la aprobación del Real Decreto Ley 6/2016, de 23 de diciembre, de medidas urgentes para el impulso del Sistema Nacional de Garantía Juvenil. </t>
  </si>
  <si>
    <t xml:space="preserve">Garantía Juvenil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</si>
  <si>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Se confeccionan anualmente. 
</t>
  </si>
  <si>
    <t xml:space="preserve">Estrategia Española de Activación para el Empleo </t>
  </si>
  <si>
    <t>Empleo para el 74% de las personas de entre 20 a 64 años</t>
  </si>
  <si>
    <t>Descripción del vínculo</t>
  </si>
  <si>
    <t>Objetivos nacionales</t>
  </si>
  <si>
    <t>Cuadro 2.6 Evolución de la deuda de las Administraciones Públicas  (S.13) y perspectivas</t>
  </si>
  <si>
    <t>Las medidas adoptadas para conseguir este objetivo se comunican cado dos años a la UE. La última Comunicación tuvo lugar en marzo del 2018 y puede ser consultada en el siguiente vínculo: http://cdr.eionet.europa.eu/es/eu/mmr/art04-13-14_lcds_pams_projections/pams/</t>
  </si>
  <si>
    <t>Reducir en 1.4000 el número de personas en situación de pobreza o exclusión social respecto a 2009</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</si>
  <si>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</si>
  <si>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</si>
  <si>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</si>
  <si>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</si>
  <si>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</si>
  <si>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</si>
  <si>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</si>
  <si>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</si>
  <si>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2018 (cuadros incluidos en el informe)</t>
  </si>
  <si>
    <t>&lt;&lt;</t>
  </si>
  <si>
    <t>2.1 Objetivos de déficit de las Administraciones Públicas 2018-2020</t>
  </si>
  <si>
    <t>2.2 Escenario de avance de liquidación en contabilidad nacional</t>
  </si>
  <si>
    <t>2.3 Objetivos de ingresos y gastos para el total Administraciones Públicas</t>
  </si>
  <si>
    <t>2.4 Objetivos presupuestarios para el total de las Administraciones Públicas y sus subsectores</t>
  </si>
  <si>
    <t>2.5 Indicador de Esfuerzo Discrecional</t>
  </si>
  <si>
    <t>2.6 Evolución de la deuda de las Administraciones Públicas  (S.13) y perspectivas</t>
  </si>
  <si>
    <t>Acceso a informe completo del Plan presupuestario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</si>
</sst>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2">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vertAlign val="superscrip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bgColor rgb="FF000000"/>
      </patternFill>
    </fill>
    <fill>
      <patternFill patternType="solid">
        <fgColor theme="0" tint="-0.249977111117893"/>
        <bgColor indexed="60"/>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thin">
        <color indexed="64"/>
      </left>
      <right/>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62" fillId="48" borderId="0">
      <alignment vertical="center"/>
    </xf>
    <xf numFmtId="0" fontId="63" fillId="0" borderId="0"/>
    <xf numFmtId="0" fontId="64"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65"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7"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9" fillId="0" borderId="0" applyNumberFormat="0" applyFill="0" applyBorder="0" applyAlignment="0" applyProtection="0"/>
  </cellStyleXfs>
  <cellXfs count="149">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44" borderId="24" xfId="0" applyFont="1" applyFill="1" applyBorder="1" applyAlignment="1">
      <alignment horizontal="left" vertical="center" wrapText="1"/>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165" fontId="39" fillId="44" borderId="0" xfId="0" applyNumberFormat="1" applyFont="1" applyFill="1" applyBorder="1" applyAlignment="1">
      <alignment horizontal="right" vertical="center" wrapText="1"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70" fontId="38" fillId="0" borderId="0" xfId="0" applyNumberFormat="1" applyFont="1"/>
    <xf numFmtId="166" fontId="38" fillId="0" borderId="0" xfId="0" applyNumberFormat="1" applyFont="1"/>
    <xf numFmtId="165" fontId="38" fillId="0" borderId="0" xfId="0" applyNumberFormat="1" applyFont="1"/>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2" fontId="38" fillId="0" borderId="0" xfId="0" applyNumberFormat="1" applyFont="1" applyFill="1" applyAlignment="1">
      <alignment vertical="center"/>
    </xf>
    <xf numFmtId="0" fontId="47"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30"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8" fillId="46" borderId="26" xfId="0" applyFont="1" applyFill="1" applyBorder="1" applyAlignment="1">
      <alignment vertical="center" wrapText="1"/>
    </xf>
    <xf numFmtId="0" fontId="48" fillId="46" borderId="26" xfId="0" applyFont="1" applyFill="1" applyBorder="1" applyAlignment="1">
      <alignment horizontal="center" vertical="center" wrapText="1"/>
    </xf>
    <xf numFmtId="0" fontId="48" fillId="46" borderId="27" xfId="0" applyFont="1" applyFill="1" applyBorder="1" applyAlignment="1">
      <alignment vertical="center" wrapText="1"/>
    </xf>
    <xf numFmtId="0" fontId="48" fillId="46" borderId="28" xfId="0" applyFont="1" applyFill="1" applyBorder="1" applyAlignment="1">
      <alignment vertical="center" wrapText="1"/>
    </xf>
    <xf numFmtId="0" fontId="49" fillId="2" borderId="25" xfId="0" applyFont="1" applyFill="1" applyBorder="1" applyAlignment="1">
      <alignment vertical="center" wrapText="1"/>
    </xf>
    <xf numFmtId="0" fontId="49"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30" xfId="0" applyFont="1" applyFill="1" applyBorder="1" applyAlignment="1">
      <alignment horizontal="center" vertical="center" wrapText="1"/>
    </xf>
    <xf numFmtId="165" fontId="34" fillId="2" borderId="30" xfId="0" applyNumberFormat="1" applyFont="1" applyFill="1" applyBorder="1" applyAlignment="1">
      <alignment horizontal="center" vertical="center" wrapText="1"/>
    </xf>
    <xf numFmtId="0" fontId="49" fillId="2" borderId="32" xfId="0" applyFont="1" applyFill="1" applyBorder="1" applyAlignment="1">
      <alignment vertical="center" wrapText="1"/>
    </xf>
    <xf numFmtId="0" fontId="38" fillId="0" borderId="0" xfId="0" applyFont="1" applyBorder="1" applyAlignment="1">
      <alignment vertical="center"/>
    </xf>
    <xf numFmtId="0" fontId="54" fillId="46" borderId="0" xfId="0" applyFont="1" applyFill="1" applyBorder="1" applyAlignment="1">
      <alignment vertical="center"/>
    </xf>
    <xf numFmtId="169" fontId="54"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47"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8"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9" fillId="2" borderId="23" xfId="0" applyFont="1" applyFill="1" applyBorder="1" applyAlignment="1">
      <alignment vertical="center" wrapText="1"/>
    </xf>
    <xf numFmtId="0" fontId="59" fillId="2" borderId="22" xfId="0" applyFont="1" applyFill="1" applyBorder="1" applyAlignment="1">
      <alignment vertical="center" wrapText="1"/>
    </xf>
    <xf numFmtId="0" fontId="59" fillId="2" borderId="20" xfId="0" applyFont="1" applyFill="1" applyBorder="1" applyAlignment="1">
      <alignment vertical="center" wrapText="1"/>
    </xf>
    <xf numFmtId="0" fontId="48" fillId="0" borderId="0" xfId="1" applyFont="1" applyBorder="1"/>
    <xf numFmtId="3" fontId="60" fillId="0" borderId="0" xfId="2" applyNumberFormat="1" applyFont="1" applyAlignment="1"/>
    <xf numFmtId="169" fontId="34" fillId="2" borderId="19" xfId="0" applyNumberFormat="1" applyFont="1" applyFill="1" applyBorder="1" applyAlignment="1">
      <alignment horizontal="center" vertical="center" wrapText="1"/>
    </xf>
    <xf numFmtId="0" fontId="54" fillId="0" borderId="0" xfId="0" applyFont="1" applyAlignment="1">
      <alignment horizontal="center"/>
    </xf>
    <xf numFmtId="0" fontId="33" fillId="0" borderId="0" xfId="0" applyFont="1" applyAlignment="1">
      <alignment horizontal="center"/>
    </xf>
    <xf numFmtId="0" fontId="34" fillId="2" borderId="35" xfId="0" applyFont="1" applyFill="1" applyBorder="1" applyAlignment="1">
      <alignment horizontal="center" vertical="center" wrapText="1"/>
    </xf>
    <xf numFmtId="0" fontId="58" fillId="34" borderId="34" xfId="0" applyFont="1" applyFill="1" applyBorder="1" applyAlignment="1">
      <alignment horizontal="center" vertical="center" wrapText="1"/>
    </xf>
    <xf numFmtId="0" fontId="34" fillId="35" borderId="26" xfId="0" applyFont="1" applyFill="1" applyBorder="1" applyAlignment="1">
      <alignment horizontal="center" vertical="center" wrapText="1"/>
    </xf>
    <xf numFmtId="0" fontId="54" fillId="35" borderId="26" xfId="0" applyFont="1" applyFill="1" applyBorder="1" applyAlignment="1">
      <alignment horizontal="center" vertical="center" wrapText="1"/>
    </xf>
    <xf numFmtId="0" fontId="54" fillId="45" borderId="26" xfId="0" applyFont="1" applyFill="1" applyBorder="1" applyAlignment="1">
      <alignment horizontal="center" vertical="center" wrapText="1"/>
    </xf>
    <xf numFmtId="0" fontId="54" fillId="47" borderId="26"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58" fillId="34" borderId="26" xfId="0" applyFont="1" applyFill="1" applyBorder="1" applyAlignment="1">
      <alignment horizontal="center" vertical="center" wrapText="1"/>
    </xf>
    <xf numFmtId="0" fontId="54" fillId="45" borderId="26" xfId="0" applyFont="1" applyFill="1" applyBorder="1" applyAlignment="1">
      <alignment horizontal="center" wrapText="1"/>
    </xf>
    <xf numFmtId="0" fontId="34" fillId="45" borderId="38" xfId="0" applyFont="1" applyFill="1" applyBorder="1" applyAlignment="1">
      <alignment horizontal="center" vertical="center" wrapText="1"/>
    </xf>
    <xf numFmtId="0" fontId="34" fillId="35" borderId="40" xfId="0" applyFont="1" applyFill="1" applyBorder="1" applyAlignment="1">
      <alignment horizontal="center" vertical="center" wrapText="1"/>
    </xf>
    <xf numFmtId="0" fontId="58"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7"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4" fillId="0" borderId="34"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68" fillId="0" borderId="0" xfId="0" applyFont="1" applyAlignment="1">
      <alignment horizontal="left"/>
    </xf>
    <xf numFmtId="0" fontId="70" fillId="49" borderId="0" xfId="1736" applyFont="1" applyFill="1" applyBorder="1" applyAlignment="1"/>
    <xf numFmtId="0" fontId="71" fillId="0" borderId="0" xfId="1736" applyFont="1"/>
    <xf numFmtId="0" fontId="69" fillId="0" borderId="0" xfId="1736" applyAlignment="1">
      <alignment vertical="center"/>
    </xf>
    <xf numFmtId="0" fontId="69" fillId="0" borderId="0" xfId="1736"/>
    <xf numFmtId="0" fontId="49" fillId="2" borderId="31" xfId="0" applyFont="1" applyFill="1" applyBorder="1" applyAlignment="1">
      <alignment horizontal="left" vertical="center" wrapText="1"/>
    </xf>
    <xf numFmtId="0" fontId="49" fillId="2" borderId="32"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8" fillId="46" borderId="27" xfId="0" applyFont="1" applyFill="1" applyBorder="1" applyAlignment="1">
      <alignment horizontal="center" vertical="center" wrapText="1"/>
    </xf>
    <xf numFmtId="0" fontId="48" fillId="46" borderId="28" xfId="0" applyFont="1" applyFill="1" applyBorder="1" applyAlignment="1">
      <alignment horizontal="center" vertical="center" wrapText="1"/>
    </xf>
    <xf numFmtId="0" fontId="48" fillId="46" borderId="29" xfId="0" applyFont="1" applyFill="1" applyBorder="1" applyAlignment="1">
      <alignment horizontal="center" vertical="center" wrapText="1"/>
    </xf>
    <xf numFmtId="0" fontId="31" fillId="0" borderId="0" xfId="744" applyFont="1" applyFill="1" applyBorder="1" applyAlignment="1">
      <alignment horizontal="center" vertical="center"/>
    </xf>
    <xf numFmtId="0" fontId="49" fillId="2" borderId="25"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44"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8" fillId="0" borderId="1" xfId="1" applyFont="1" applyBorder="1" applyAlignment="1">
      <alignment horizontal="center"/>
    </xf>
    <xf numFmtId="0" fontId="32" fillId="0" borderId="0" xfId="1" applyFont="1" applyAlignment="1">
      <alignment horizontal="center" vertical="center" wrapText="1"/>
    </xf>
    <xf numFmtId="0" fontId="45" fillId="0"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48" fillId="0" borderId="0" xfId="1319" applyFont="1" applyFill="1" applyAlignment="1">
      <alignment horizontal="center"/>
    </xf>
    <xf numFmtId="0" fontId="32" fillId="0" borderId="0" xfId="0" applyFont="1" applyFill="1" applyBorder="1" applyAlignment="1">
      <alignment horizontal="center" vertical="center" wrapText="1"/>
    </xf>
    <xf numFmtId="0" fontId="56" fillId="0" borderId="0" xfId="746" applyFont="1" applyFill="1" applyBorder="1" applyAlignment="1">
      <alignment horizontal="center" vertical="center"/>
    </xf>
    <xf numFmtId="0" fontId="58" fillId="34" borderId="0" xfId="0" applyFont="1" applyFill="1" applyBorder="1" applyAlignment="1">
      <alignment horizontal="center" vertical="center" wrapText="1"/>
    </xf>
    <xf numFmtId="0" fontId="34" fillId="45" borderId="38"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34" fillId="35" borderId="36" xfId="0" applyFont="1" applyFill="1" applyBorder="1" applyAlignment="1">
      <alignment horizontal="center" vertical="center" wrapText="1"/>
    </xf>
    <xf numFmtId="0" fontId="58" fillId="34" borderId="39" xfId="0" applyFont="1" applyFill="1" applyBorder="1" applyAlignment="1">
      <alignment horizontal="center" vertical="center" wrapText="1"/>
    </xf>
    <xf numFmtId="0" fontId="58" fillId="34" borderId="37" xfId="0" applyFont="1" applyFill="1" applyBorder="1" applyAlignment="1">
      <alignment horizontal="center" vertical="center" wrapText="1"/>
    </xf>
    <xf numFmtId="0" fontId="58" fillId="34" borderId="40" xfId="0" applyFont="1" applyFill="1" applyBorder="1" applyAlignment="1">
      <alignment horizontal="center" vertical="center" wrapText="1"/>
    </xf>
    <xf numFmtId="0" fontId="58" fillId="34" borderId="36" xfId="0" applyFont="1" applyFill="1" applyBorder="1" applyAlignment="1">
      <alignment horizontal="center" vertical="center" wrapText="1"/>
    </xf>
    <xf numFmtId="0" fontId="49" fillId="2" borderId="31" xfId="0" applyFont="1" applyFill="1" applyBorder="1" applyAlignment="1">
      <alignment horizontal="center" vertical="center" wrapText="1"/>
    </xf>
    <xf numFmtId="0" fontId="49" fillId="2" borderId="32"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60" fillId="0" borderId="0" xfId="0" applyFont="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PLAN_PRESUPUESTARIO_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L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2" ht="20">
      <c r="B8" s="107" t="s">
        <v>301</v>
      </c>
      <c r="C8" s="107"/>
      <c r="D8" s="107"/>
      <c r="E8" s="107"/>
      <c r="F8" s="107"/>
      <c r="G8" s="107"/>
      <c r="H8" s="107"/>
      <c r="I8" s="107"/>
      <c r="J8" s="107"/>
      <c r="K8" s="107"/>
      <c r="L8" s="107"/>
    </row>
    <row r="10" spans="2:12" ht="15.5">
      <c r="B10" s="108" t="s">
        <v>293</v>
      </c>
    </row>
    <row r="11" spans="2:12" ht="15.5">
      <c r="B11" s="108" t="s">
        <v>294</v>
      </c>
    </row>
    <row r="12" spans="2:12" ht="15.5">
      <c r="B12" s="108" t="s">
        <v>295</v>
      </c>
    </row>
    <row r="13" spans="2:12" ht="15.5">
      <c r="B13" s="108" t="s">
        <v>296</v>
      </c>
    </row>
    <row r="14" spans="2:12" ht="15.5">
      <c r="B14" s="108" t="s">
        <v>297</v>
      </c>
    </row>
    <row r="16" spans="2:12" ht="15.5">
      <c r="B16" s="108" t="s">
        <v>303</v>
      </c>
    </row>
    <row r="17" spans="2:2" ht="15.5">
      <c r="B17" s="108" t="s">
        <v>304</v>
      </c>
    </row>
    <row r="18" spans="2:2" ht="15.5">
      <c r="B18" s="108" t="s">
        <v>305</v>
      </c>
    </row>
    <row r="19" spans="2:2" ht="15.5">
      <c r="B19" s="108" t="s">
        <v>306</v>
      </c>
    </row>
    <row r="20" spans="2:2" ht="15.5">
      <c r="B20" s="108" t="s">
        <v>307</v>
      </c>
    </row>
    <row r="21" spans="2:2" ht="15.5">
      <c r="B21" s="108" t="s">
        <v>308</v>
      </c>
    </row>
    <row r="23" spans="2:2" ht="15.5">
      <c r="B23" s="108" t="s">
        <v>298</v>
      </c>
    </row>
    <row r="25" spans="2:2" ht="15.5">
      <c r="B25" s="108" t="s">
        <v>299</v>
      </c>
    </row>
    <row r="27" spans="2:2">
      <c r="B27" s="111" t="s">
        <v>309</v>
      </c>
    </row>
    <row r="28" spans="2:2">
      <c r="B28" s="109" t="s">
        <v>300</v>
      </c>
    </row>
  </sheetData>
  <hyperlinks>
    <hyperlink ref="B10:L10" location="'Resumen Total liquidez'!A1" display="1. Resumen Total Liquidez"/>
    <hyperlink ref="B11:L11" location="'Resumen Total liquidez'!A1" display="1. Resumen Total Liquidez"/>
    <hyperlink ref="B12:L12" location="'Resumen Total liquidez'!A1" display="1. Resumen Total Liquidez"/>
    <hyperlink ref="B13:L13" location="'Resumen Total liquidez'!A1" display="1. Resumen Total Liquidez"/>
    <hyperlink ref="B14:L14" location="'Resumen Total liquidez'!A1" display="1. Resumen Total Liquidez"/>
    <hyperlink ref="B16:L16" location="'Resumen Total liquidez'!A1" display="1. Resumen Total Liquidez"/>
    <hyperlink ref="B17:L17" location="'Resumen Total liquidez'!A1" display="1. Resumen Total Liquidez"/>
    <hyperlink ref="B18:L18" location="'Resumen Total liquidez'!A1" display="1. Resumen Total Liquidez"/>
    <hyperlink ref="B19:L19" location="'Resumen Total liquidez'!A1" display="1. Resumen Total Liquidez"/>
    <hyperlink ref="B20:L20" location="'Resumen Total liquidez'!A1" display="1. Resumen Total Liquidez"/>
    <hyperlink ref="B21:L21" location="'Resumen Total liquidez'!A1" display="1. Resumen Total Liquidez"/>
    <hyperlink ref="B23:L23" location="'Resumen Total liquidez'!A1" display="1. Resumen Total Liquidez"/>
    <hyperlink ref="B25:L25"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avance liquidacion '!B2" display="2.2 Escenario de avance de liquidación en contabilidad nacional"/>
    <hyperlink ref="B18" location="'2.3 Objetivos ingresos gastos'!B2" display="2.3 Objetivos de ingresos y gastos para el total Administraciones Públicas"/>
    <hyperlink ref="B19" location="'2.4 Objetivos presupuestarios'!B2" display="2.4 Objetivos presupuestarios para el total de las Administraciones Públicas y sus subsectores"/>
    <hyperlink ref="B23" location="'5 CSR'!B1" display="6 CSR. Vínculo entre el plan presupuestario y el cumplimiento de las recomendaciones específicas del consejo"/>
    <hyperlink ref="B25" location="'6 E2020'!B1" display="7 E2020. Vínculo entre el plan presupuestario y la estrategia europea para el crecimiento y el empleo"/>
    <hyperlink ref="B20" location="'2.5 Esfuerzo discrecional'!B2" display="2.5 Indicador de Esfuerzo Discrecional"/>
    <hyperlink ref="B21" location="'2.6 Evolución deuda'!B2" display="2.6 Evolución de la deuda de las Administraciones Públicas  (S.13) y perspectivas"/>
    <hyperlink ref="B28" r:id="rId1"/>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N32"/>
  <sheetViews>
    <sheetView showGridLines="0" zoomScaleNormal="100" workbookViewId="0"/>
  </sheetViews>
  <sheetFormatPr baseColWidth="10" defaultColWidth="11.453125" defaultRowHeight="13.5"/>
  <cols>
    <col min="1" max="1" width="2.7265625" style="15" customWidth="1"/>
    <col min="2" max="2" width="35.7265625" style="23" customWidth="1"/>
    <col min="3" max="3" width="7.453125" style="23" customWidth="1"/>
    <col min="4" max="8" width="10.7265625" style="23" customWidth="1"/>
    <col min="9" max="9" width="11.453125" style="28"/>
    <col min="10" max="10" width="17.26953125" style="28" customWidth="1"/>
    <col min="11" max="14" width="11.453125" style="28"/>
    <col min="15" max="16384" width="11.453125" style="23"/>
  </cols>
  <sheetData>
    <row r="1" spans="1:10" ht="20.149999999999999" customHeight="1">
      <c r="A1" s="110" t="s">
        <v>302</v>
      </c>
    </row>
    <row r="2" spans="1:10" s="25" customFormat="1" ht="20.149999999999999" customHeight="1">
      <c r="A2" s="15"/>
      <c r="B2" s="129" t="s">
        <v>168</v>
      </c>
      <c r="C2" s="129"/>
      <c r="D2" s="129"/>
      <c r="E2" s="129"/>
      <c r="F2" s="129"/>
      <c r="G2" s="129"/>
      <c r="H2" s="129"/>
    </row>
    <row r="3" spans="1:10" s="25" customFormat="1" ht="10" customHeight="1" thickBot="1">
      <c r="A3" s="15"/>
      <c r="B3" s="33"/>
      <c r="C3" s="33"/>
      <c r="D3" s="32"/>
      <c r="E3" s="32"/>
      <c r="F3" s="32"/>
      <c r="G3" s="32"/>
      <c r="H3" s="32"/>
    </row>
    <row r="4" spans="1:10" s="15" customFormat="1" ht="27" customHeight="1" thickBot="1">
      <c r="B4" s="6"/>
      <c r="C4" s="35" t="s">
        <v>6</v>
      </c>
      <c r="D4" s="35">
        <v>2016</v>
      </c>
      <c r="E4" s="35">
        <f>+D4+1</f>
        <v>2017</v>
      </c>
      <c r="F4" s="35">
        <f>+E4+1</f>
        <v>2018</v>
      </c>
      <c r="G4" s="35">
        <f>+F4+1</f>
        <v>2019</v>
      </c>
      <c r="H4" s="35">
        <f>+G4+1</f>
        <v>2020</v>
      </c>
    </row>
    <row r="5" spans="1:10" s="15" customFormat="1" ht="20.149999999999999" customHeight="1">
      <c r="B5" s="116" t="s">
        <v>7</v>
      </c>
      <c r="C5" s="117"/>
      <c r="D5" s="117"/>
      <c r="E5" s="117"/>
      <c r="F5" s="117"/>
      <c r="G5" s="117"/>
      <c r="H5" s="118"/>
    </row>
    <row r="6" spans="1:10" s="15" customFormat="1" ht="20.149999999999999" customHeight="1" thickBot="1">
      <c r="B6" s="7" t="s">
        <v>139</v>
      </c>
      <c r="C6" s="6" t="s">
        <v>8</v>
      </c>
      <c r="D6" s="36">
        <v>-4.5060356434652178</v>
      </c>
      <c r="E6" s="36">
        <v>-3.1329416610230183</v>
      </c>
      <c r="F6" s="36">
        <v>-2.3025308854834274</v>
      </c>
      <c r="G6" s="36">
        <v>-1.3463094080929328</v>
      </c>
      <c r="H6" s="36">
        <v>-0.53552780535299227</v>
      </c>
      <c r="I6" s="22"/>
      <c r="J6" s="22"/>
    </row>
    <row r="7" spans="1:10" s="15" customFormat="1" ht="20.149999999999999" customHeight="1" thickBot="1">
      <c r="B7" s="8" t="s">
        <v>138</v>
      </c>
      <c r="C7" s="9" t="s">
        <v>9</v>
      </c>
      <c r="D7" s="37">
        <v>-2.2000000000000002</v>
      </c>
      <c r="E7" s="37">
        <v>-1.1000000000000001</v>
      </c>
      <c r="F7" s="37">
        <v>-0.8</v>
      </c>
      <c r="G7" s="37">
        <v>-0.3</v>
      </c>
      <c r="H7" s="37">
        <v>0</v>
      </c>
      <c r="I7" s="26"/>
    </row>
    <row r="8" spans="1:10" s="15" customFormat="1" ht="20.149999999999999" customHeight="1" thickBot="1">
      <c r="B8" s="7" t="s">
        <v>137</v>
      </c>
      <c r="C8" s="6" t="s">
        <v>10</v>
      </c>
      <c r="D8" s="36">
        <v>-0.7</v>
      </c>
      <c r="E8" s="36">
        <v>-0.6</v>
      </c>
      <c r="F8" s="36">
        <v>-0.4</v>
      </c>
      <c r="G8" s="36">
        <v>-0.1</v>
      </c>
      <c r="H8" s="36">
        <v>0</v>
      </c>
    </row>
    <row r="9" spans="1:10" s="15" customFormat="1" ht="20.149999999999999" customHeight="1" thickBot="1">
      <c r="B9" s="8" t="s">
        <v>136</v>
      </c>
      <c r="C9" s="9" t="s">
        <v>11</v>
      </c>
      <c r="D9" s="37">
        <v>0</v>
      </c>
      <c r="E9" s="37">
        <v>0</v>
      </c>
      <c r="F9" s="37">
        <v>0</v>
      </c>
      <c r="G9" s="37">
        <v>0</v>
      </c>
      <c r="H9" s="37">
        <v>0</v>
      </c>
    </row>
    <row r="10" spans="1:10" s="15" customFormat="1" ht="20.149999999999999" customHeight="1" thickBot="1">
      <c r="B10" s="7" t="s">
        <v>135</v>
      </c>
      <c r="C10" s="6" t="s">
        <v>12</v>
      </c>
      <c r="D10" s="36">
        <v>-1.7</v>
      </c>
      <c r="E10" s="36">
        <v>-1.4</v>
      </c>
      <c r="F10" s="36">
        <v>-1.1000000000000001</v>
      </c>
      <c r="G10" s="36">
        <v>-0.9</v>
      </c>
      <c r="H10" s="36">
        <v>-0.5</v>
      </c>
    </row>
    <row r="11" spans="1:10" s="15" customFormat="1" ht="20.149999999999999" customHeight="1">
      <c r="B11" s="116" t="s">
        <v>134</v>
      </c>
      <c r="C11" s="117"/>
      <c r="D11" s="117"/>
      <c r="E11" s="117"/>
      <c r="F11" s="117"/>
      <c r="G11" s="117"/>
      <c r="H11" s="118"/>
    </row>
    <row r="12" spans="1:10" s="15" customFormat="1" ht="20.149999999999999" customHeight="1" thickBot="1">
      <c r="B12" s="7" t="s">
        <v>133</v>
      </c>
      <c r="C12" s="6" t="s">
        <v>13</v>
      </c>
      <c r="D12" s="36">
        <v>2.8077230488090543</v>
      </c>
      <c r="E12" s="36">
        <v>2.6201282951393345</v>
      </c>
      <c r="F12" s="36">
        <v>2.5557967917115896</v>
      </c>
      <c r="G12" s="36">
        <v>2.5149278525984506</v>
      </c>
      <c r="H12" s="36">
        <v>2.4604497212410159</v>
      </c>
      <c r="I12" s="22"/>
      <c r="J12" s="22"/>
    </row>
    <row r="13" spans="1:10" s="15" customFormat="1" ht="20.149999999999999" customHeight="1" thickBot="1">
      <c r="B13" s="8" t="s">
        <v>132</v>
      </c>
      <c r="C13" s="9"/>
      <c r="D13" s="37">
        <v>-1.6983125946561635</v>
      </c>
      <c r="E13" s="37">
        <v>-0.51281336588368387</v>
      </c>
      <c r="F13" s="37">
        <v>0.25326590622816164</v>
      </c>
      <c r="G13" s="37">
        <v>1.1686184445055177</v>
      </c>
      <c r="H13" s="37">
        <v>1.9249219158880235</v>
      </c>
    </row>
    <row r="14" spans="1:10" s="15" customFormat="1" ht="20.149999999999999" customHeight="1" thickBot="1">
      <c r="B14" s="7" t="s">
        <v>131</v>
      </c>
      <c r="C14" s="6"/>
      <c r="D14" s="36">
        <v>-0.26687003027209127</v>
      </c>
      <c r="E14" s="36">
        <v>-0.23049725665265258</v>
      </c>
      <c r="F14" s="36">
        <v>-0.22150113052797421</v>
      </c>
      <c r="G14" s="36">
        <v>0</v>
      </c>
      <c r="H14" s="36">
        <v>0</v>
      </c>
    </row>
    <row r="15" spans="1:10" s="15" customFormat="1" ht="20.149999999999999" customHeight="1" thickBot="1">
      <c r="B15" s="8" t="s">
        <v>14</v>
      </c>
      <c r="C15" s="9"/>
      <c r="D15" s="37">
        <v>-0.21358542791290655</v>
      </c>
      <c r="E15" s="37">
        <v>-9.4255383761307751E-2</v>
      </c>
      <c r="F15" s="37">
        <v>-1.6480738878569507E-2</v>
      </c>
      <c r="G15" s="37">
        <v>0</v>
      </c>
      <c r="H15" s="37">
        <v>0</v>
      </c>
    </row>
    <row r="16" spans="1:10" s="15" customFormat="1" ht="20.149999999999999" customHeight="1" thickBot="1">
      <c r="B16" s="7" t="s">
        <v>130</v>
      </c>
      <c r="C16" s="6"/>
      <c r="D16" s="36">
        <v>3.2744504718674738</v>
      </c>
      <c r="E16" s="36">
        <v>3.1398660474996953</v>
      </c>
      <c r="F16" s="36">
        <v>2.3316752843373534</v>
      </c>
      <c r="G16" s="36"/>
      <c r="H16" s="36"/>
    </row>
    <row r="17" spans="2:8" s="15" customFormat="1" ht="20.149999999999999" customHeight="1" thickBot="1">
      <c r="B17" s="8" t="s">
        <v>129</v>
      </c>
      <c r="C17" s="9"/>
      <c r="D17" s="37">
        <v>0.50196770471064855</v>
      </c>
      <c r="E17" s="37">
        <v>0.85387891804293847</v>
      </c>
      <c r="F17" s="37">
        <v>0.8966048505403279</v>
      </c>
      <c r="G17" s="37">
        <v>1.1016626526893392</v>
      </c>
      <c r="H17" s="37">
        <v>1.2781650618394869</v>
      </c>
    </row>
    <row r="18" spans="2:8" s="15" customFormat="1" ht="20.149999999999999" customHeight="1" thickBot="1">
      <c r="B18" s="7" t="s">
        <v>95</v>
      </c>
      <c r="C18" s="6"/>
      <c r="D18" s="36"/>
      <c r="E18" s="36"/>
      <c r="F18" s="36"/>
      <c r="G18" s="36"/>
      <c r="H18" s="36"/>
    </row>
    <row r="19" spans="2:8" s="15" customFormat="1" ht="20.149999999999999" customHeight="1" thickBot="1">
      <c r="B19" s="8" t="s">
        <v>15</v>
      </c>
      <c r="C19" s="9"/>
      <c r="D19" s="37">
        <v>-0.24407729102953191</v>
      </c>
      <c r="E19" s="37">
        <v>-5.7175417387822502E-2</v>
      </c>
      <c r="F19" s="37">
        <v>-9.8626299906234838E-2</v>
      </c>
      <c r="G19" s="37">
        <v>1.0206051720951237E-2</v>
      </c>
      <c r="H19" s="37">
        <v>0.12238690063952617</v>
      </c>
    </row>
    <row r="20" spans="2:8" s="15" customFormat="1" ht="20.149999999999999" customHeight="1" thickBot="1">
      <c r="B20" s="7" t="s">
        <v>16</v>
      </c>
      <c r="C20" s="6"/>
      <c r="D20" s="36">
        <v>0.2759897446991344</v>
      </c>
      <c r="E20" s="36">
        <v>0.34675457865511738</v>
      </c>
      <c r="F20" s="36">
        <v>0.39955859794802429</v>
      </c>
      <c r="G20" s="36">
        <v>0.44800877386039772</v>
      </c>
      <c r="H20" s="36">
        <v>0.48968484413447477</v>
      </c>
    </row>
    <row r="21" spans="2:8" s="15" customFormat="1" ht="20.149999999999999" customHeight="1" thickBot="1">
      <c r="B21" s="8" t="s">
        <v>17</v>
      </c>
      <c r="C21" s="9"/>
      <c r="D21" s="37">
        <v>0.46947810000004253</v>
      </c>
      <c r="E21" s="37">
        <v>0.56129098999999627</v>
      </c>
      <c r="F21" s="37">
        <v>0.59252169999997051</v>
      </c>
      <c r="G21" s="37">
        <v>0.63842481999998313</v>
      </c>
      <c r="H21" s="37">
        <v>0.65926362000006122</v>
      </c>
    </row>
    <row r="22" spans="2:8" s="15" customFormat="1" ht="20.149999999999999" customHeight="1" thickBot="1">
      <c r="B22" s="7" t="s">
        <v>18</v>
      </c>
      <c r="C22" s="6"/>
      <c r="D22" s="36">
        <v>-3.1317247929816348</v>
      </c>
      <c r="E22" s="36">
        <v>-0.93607666569573333</v>
      </c>
      <c r="F22" s="36">
        <v>0.47292721152671929</v>
      </c>
      <c r="G22" s="36">
        <v>1.6087840182443862</v>
      </c>
      <c r="H22" s="36">
        <v>2.50274062835443</v>
      </c>
    </row>
    <row r="23" spans="2:8" s="15" customFormat="1" ht="20.149999999999999" customHeight="1" thickBot="1">
      <c r="B23" s="8" t="s">
        <v>19</v>
      </c>
      <c r="C23" s="9"/>
      <c r="D23" s="37">
        <v>-1.6911313882100829</v>
      </c>
      <c r="E23" s="37">
        <v>-0.50548139947569604</v>
      </c>
      <c r="F23" s="37">
        <v>0.25538069422442844</v>
      </c>
      <c r="G23" s="37">
        <v>0.86874336985196865</v>
      </c>
      <c r="H23" s="37">
        <v>1.3514799393113923</v>
      </c>
    </row>
    <row r="24" spans="2:8" s="15" customFormat="1" ht="20.149999999999999" customHeight="1" thickBot="1">
      <c r="B24" s="7" t="s">
        <v>128</v>
      </c>
      <c r="C24" s="6"/>
      <c r="D24" s="36">
        <v>-2.8149042552551338</v>
      </c>
      <c r="E24" s="36">
        <v>-2.6274602615473222</v>
      </c>
      <c r="F24" s="36">
        <v>-2.5579115797078558</v>
      </c>
      <c r="G24" s="36">
        <v>-2.2150527779449014</v>
      </c>
      <c r="H24" s="36">
        <v>-1.8870077446643845</v>
      </c>
    </row>
    <row r="25" spans="2:8" s="15" customFormat="1" ht="20.149999999999999" customHeight="1" thickBot="1">
      <c r="B25" s="8" t="s">
        <v>127</v>
      </c>
      <c r="C25" s="9"/>
      <c r="D25" s="37">
        <f>+D24+D12</f>
        <v>-7.1812064460794467E-3</v>
      </c>
      <c r="E25" s="37">
        <f>+E24+E12</f>
        <v>-7.3319664079876112E-3</v>
      </c>
      <c r="F25" s="37">
        <f>+F24+F12</f>
        <v>-2.1147879962661875E-3</v>
      </c>
      <c r="G25" s="37">
        <f>+G24+G12</f>
        <v>0.29987507465354923</v>
      </c>
      <c r="H25" s="37">
        <f>+H24+H12</f>
        <v>0.57344197657663143</v>
      </c>
    </row>
    <row r="26" spans="2:8" s="15" customFormat="1" ht="20.149999999999999" customHeight="1" thickBot="1">
      <c r="B26" s="40" t="s">
        <v>126</v>
      </c>
      <c r="C26" s="55"/>
      <c r="D26" s="56">
        <f>+D24-D14</f>
        <v>-2.5480342249830423</v>
      </c>
      <c r="E26" s="56">
        <f>+E24-E14</f>
        <v>-2.3969630048946695</v>
      </c>
      <c r="F26" s="38">
        <f>+F24-F14</f>
        <v>-2.3364104491798816</v>
      </c>
      <c r="G26" s="56">
        <f>+G24-G14</f>
        <v>-2.2150527779449014</v>
      </c>
      <c r="H26" s="56">
        <f>+H24-H14</f>
        <v>-1.8870077446643845</v>
      </c>
    </row>
    <row r="27" spans="2:8" s="15" customFormat="1" ht="12" customHeight="1" thickTop="1">
      <c r="B27" s="112" t="s">
        <v>125</v>
      </c>
      <c r="C27" s="113"/>
      <c r="D27" s="113"/>
      <c r="E27" s="113"/>
      <c r="F27" s="57"/>
      <c r="G27" s="47"/>
    </row>
    <row r="28" spans="2:8" s="15" customFormat="1" ht="12" customHeight="1">
      <c r="B28" s="120" t="s">
        <v>124</v>
      </c>
      <c r="C28" s="121"/>
      <c r="D28" s="121"/>
      <c r="E28" s="121"/>
      <c r="F28" s="121"/>
      <c r="G28" s="121"/>
      <c r="H28" s="121"/>
    </row>
    <row r="29" spans="2:8" ht="20.149999999999999" customHeight="1">
      <c r="D29" s="30"/>
      <c r="E29" s="30"/>
      <c r="F29" s="30"/>
      <c r="G29" s="30"/>
      <c r="H29" s="30"/>
    </row>
    <row r="30" spans="2:8">
      <c r="D30" s="31"/>
      <c r="E30" s="31"/>
      <c r="F30" s="31"/>
      <c r="G30" s="31"/>
      <c r="H30" s="31"/>
    </row>
    <row r="31" spans="2:8">
      <c r="D31" s="30"/>
      <c r="E31" s="30"/>
      <c r="F31" s="30"/>
      <c r="G31" s="30"/>
      <c r="H31" s="30"/>
    </row>
    <row r="32" spans="2:8">
      <c r="D32" s="29"/>
      <c r="E32" s="29"/>
      <c r="F32" s="29"/>
      <c r="G32" s="29"/>
      <c r="H32" s="29"/>
    </row>
  </sheetData>
  <mergeCells count="5">
    <mergeCell ref="B27:E27"/>
    <mergeCell ref="B2:H2"/>
    <mergeCell ref="B5:H5"/>
    <mergeCell ref="B11:H11"/>
    <mergeCell ref="B28:H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0"/>
  <sheetViews>
    <sheetView showGridLines="0" zoomScaleNormal="100" workbookViewId="0"/>
  </sheetViews>
  <sheetFormatPr baseColWidth="10" defaultColWidth="11.453125" defaultRowHeight="13.5"/>
  <cols>
    <col min="1" max="1" width="2.7265625" style="15" customWidth="1"/>
    <col min="2" max="2" width="37.1796875" style="15" customWidth="1"/>
    <col min="3" max="7" width="12.7265625" style="15" customWidth="1"/>
    <col min="8" max="16384" width="11.453125" style="15"/>
  </cols>
  <sheetData>
    <row r="1" spans="1:10" ht="14.5">
      <c r="A1" s="110" t="s">
        <v>302</v>
      </c>
    </row>
    <row r="2" spans="1:10" s="24" customFormat="1" ht="20.149999999999999" customHeight="1">
      <c r="A2" s="15"/>
      <c r="B2" s="131" t="s">
        <v>160</v>
      </c>
      <c r="C2" s="131"/>
      <c r="D2" s="131"/>
      <c r="E2" s="131"/>
      <c r="F2" s="131"/>
      <c r="G2" s="131"/>
    </row>
    <row r="3" spans="1:10" s="23" customFormat="1" ht="20.149999999999999" customHeight="1">
      <c r="A3" s="15"/>
      <c r="B3" s="130" t="s">
        <v>159</v>
      </c>
      <c r="C3" s="130"/>
      <c r="D3" s="130"/>
      <c r="E3" s="130"/>
      <c r="F3" s="130"/>
      <c r="G3" s="130"/>
    </row>
    <row r="4" spans="1:10" s="24" customFormat="1" ht="10" customHeight="1" thickBot="1">
      <c r="A4" s="15"/>
      <c r="B4" s="61"/>
      <c r="C4" s="62"/>
      <c r="D4" s="62"/>
      <c r="E4" s="62"/>
      <c r="F4" s="62"/>
      <c r="G4" s="62"/>
    </row>
    <row r="5" spans="1:10" ht="27" customHeight="1" thickBot="1">
      <c r="B5" s="6"/>
      <c r="C5" s="35">
        <v>2016</v>
      </c>
      <c r="D5" s="35">
        <f>+C5+1</f>
        <v>2017</v>
      </c>
      <c r="E5" s="35">
        <f>+D5+1</f>
        <v>2018</v>
      </c>
      <c r="F5" s="35">
        <f>+E5+1</f>
        <v>2019</v>
      </c>
      <c r="G5" s="35">
        <f>+F5+1</f>
        <v>2020</v>
      </c>
    </row>
    <row r="6" spans="1:10" ht="20.149999999999999" customHeight="1" thickBot="1">
      <c r="B6" s="7" t="s">
        <v>158</v>
      </c>
      <c r="C6" s="36">
        <v>-1.4829000000000001</v>
      </c>
      <c r="D6" s="36">
        <v>4.8689999999999998</v>
      </c>
      <c r="E6" s="36">
        <v>0.34499999999999997</v>
      </c>
      <c r="F6" s="36">
        <v>0</v>
      </c>
      <c r="G6" s="36">
        <v>0</v>
      </c>
      <c r="I6" s="22"/>
      <c r="J6" s="22"/>
    </row>
    <row r="7" spans="1:10" ht="20.149999999999999" customHeight="1" thickBot="1">
      <c r="B7" s="8" t="s">
        <v>157</v>
      </c>
      <c r="C7" s="37">
        <v>472.03300000000002</v>
      </c>
      <c r="D7" s="37">
        <v>480.9158124999999</v>
      </c>
      <c r="E7" s="37">
        <v>492.25373367850347</v>
      </c>
      <c r="F7" s="37">
        <v>502.90371123217034</v>
      </c>
      <c r="G7" s="37">
        <v>513.81013597799904</v>
      </c>
    </row>
    <row r="8" spans="1:10" ht="20.149999999999999" customHeight="1" thickBot="1">
      <c r="B8" s="7" t="s">
        <v>156</v>
      </c>
      <c r="C8" s="36">
        <v>31.405000000000001</v>
      </c>
      <c r="D8" s="36">
        <v>30.577999999999999</v>
      </c>
      <c r="E8" s="36">
        <v>31.015560777253537</v>
      </c>
      <c r="F8" s="36">
        <v>31.72891867513037</v>
      </c>
      <c r="G8" s="36">
        <v>32.300039211282716</v>
      </c>
      <c r="I8" s="22"/>
      <c r="J8" s="22"/>
    </row>
    <row r="9" spans="1:10" ht="20.149999999999999" customHeight="1" thickBot="1">
      <c r="B9" s="8" t="s">
        <v>155</v>
      </c>
      <c r="C9" s="37">
        <v>18.602194000000001</v>
      </c>
      <c r="D9" s="37">
        <v>17.672084299999998</v>
      </c>
      <c r="E9" s="37">
        <v>17.583723878499999</v>
      </c>
      <c r="F9" s="37">
        <v>17.847479736677496</v>
      </c>
      <c r="G9" s="37">
        <v>18.38290412877782</v>
      </c>
    </row>
    <row r="10" spans="1:10" ht="20.149999999999999" customHeight="1" thickBot="1">
      <c r="B10" s="7" t="s">
        <v>154</v>
      </c>
      <c r="C10" s="36">
        <v>422.02580599999999</v>
      </c>
      <c r="D10" s="36">
        <v>432.66572819999993</v>
      </c>
      <c r="E10" s="36">
        <v>443.65444902274993</v>
      </c>
      <c r="F10" s="36">
        <v>453.32731282036247</v>
      </c>
      <c r="G10" s="36">
        <v>463.12719263793855</v>
      </c>
      <c r="I10" s="22"/>
      <c r="J10" s="22"/>
    </row>
    <row r="11" spans="1:10" ht="20.149999999999999" customHeight="1" thickBot="1">
      <c r="B11" s="8" t="s">
        <v>153</v>
      </c>
      <c r="C11" s="37">
        <v>3.2276680000000511</v>
      </c>
      <c r="D11" s="37">
        <v>10.639922199999944</v>
      </c>
      <c r="E11" s="37">
        <v>10.988720822749997</v>
      </c>
      <c r="F11" s="37">
        <v>9.6728637976125356</v>
      </c>
      <c r="G11" s="37">
        <v>9.799879817576084</v>
      </c>
    </row>
    <row r="12" spans="1:10" ht="20.149999999999999" customHeight="1" thickBot="1">
      <c r="B12" s="7" t="s">
        <v>152</v>
      </c>
      <c r="C12" s="36">
        <v>0.75732498045288099</v>
      </c>
      <c r="D12" s="36">
        <v>1.692191996091063</v>
      </c>
      <c r="E12" s="36">
        <v>2.3055171067835056</v>
      </c>
      <c r="F12" s="36">
        <v>2.6061426306159601</v>
      </c>
      <c r="G12" s="36">
        <v>2.8730576759488446</v>
      </c>
      <c r="I12" s="22"/>
      <c r="J12" s="22"/>
    </row>
    <row r="13" spans="1:10" ht="20.149999999999999" customHeight="1" thickBot="1">
      <c r="B13" s="8" t="s">
        <v>151</v>
      </c>
      <c r="C13" s="37">
        <v>-2.9849999999999999</v>
      </c>
      <c r="D13" s="37">
        <v>-2.6900000000000004</v>
      </c>
      <c r="E13" s="37">
        <v>-2.6880000000000002</v>
      </c>
      <c r="F13" s="37">
        <v>0</v>
      </c>
      <c r="G13" s="37">
        <v>0</v>
      </c>
    </row>
    <row r="14" spans="1:10" ht="20.149999999999999" customHeight="1">
      <c r="B14" s="10" t="s">
        <v>150</v>
      </c>
      <c r="C14" s="38">
        <v>-2.7183319999998616</v>
      </c>
      <c r="D14" s="38">
        <v>10.344922199999871</v>
      </c>
      <c r="E14" s="38">
        <v>10.986720822749987</v>
      </c>
      <c r="F14" s="38">
        <v>6.9848637976125474</v>
      </c>
      <c r="G14" s="38">
        <v>9.799879817576084</v>
      </c>
      <c r="I14" s="22"/>
      <c r="J14" s="22"/>
    </row>
    <row r="15" spans="1:10" ht="20.149999999999999" customHeight="1">
      <c r="B15" s="59" t="s">
        <v>149</v>
      </c>
      <c r="C15" s="60">
        <v>-0.12746914971862677</v>
      </c>
      <c r="D15" s="60">
        <v>0.14398396779634387</v>
      </c>
      <c r="E15" s="60">
        <v>-2.2341333147370412E-2</v>
      </c>
      <c r="F15" s="60">
        <v>0.18607380865183798</v>
      </c>
      <c r="G15" s="60">
        <v>0.28584478079207098</v>
      </c>
      <c r="H15" s="58"/>
    </row>
    <row r="16" spans="1:10" ht="20.149999999999999" customHeight="1">
      <c r="B16" s="59" t="s">
        <v>167</v>
      </c>
      <c r="C16" s="60">
        <v>0.40412522213994828</v>
      </c>
      <c r="D16" s="60">
        <v>0.16926154798687776</v>
      </c>
      <c r="E16" s="60">
        <v>-2.2176525758583865E-2</v>
      </c>
      <c r="F16" s="60">
        <v>0.39913263164549084</v>
      </c>
      <c r="G16" s="60">
        <v>0.28584478079207098</v>
      </c>
      <c r="H16" s="58"/>
    </row>
    <row r="17" spans="2:8" ht="12" customHeight="1">
      <c r="B17" s="121" t="s">
        <v>148</v>
      </c>
      <c r="C17" s="121"/>
      <c r="D17" s="121"/>
      <c r="E17" s="47"/>
      <c r="F17" s="47"/>
      <c r="G17" s="47"/>
      <c r="H17" s="58"/>
    </row>
    <row r="18" spans="2:8" ht="12" customHeight="1">
      <c r="B18" s="121" t="s">
        <v>124</v>
      </c>
      <c r="C18" s="121"/>
      <c r="D18" s="121"/>
      <c r="E18" s="121"/>
      <c r="F18" s="121"/>
      <c r="G18" s="121"/>
      <c r="H18" s="58"/>
    </row>
    <row r="20" spans="2:8">
      <c r="C20" s="34"/>
      <c r="D20" s="34"/>
      <c r="E20" s="34"/>
      <c r="F20" s="34"/>
      <c r="G20" s="34"/>
    </row>
  </sheetData>
  <mergeCells count="4">
    <mergeCell ref="B3:G3"/>
    <mergeCell ref="B2:G2"/>
    <mergeCell ref="B18:G18"/>
    <mergeCell ref="B17:D17"/>
  </mergeCells>
  <hyperlinks>
    <hyperlink ref="A1" location="Indice!B8"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7"/>
  <sheetViews>
    <sheetView showGridLines="0" workbookViewId="0"/>
  </sheetViews>
  <sheetFormatPr baseColWidth="10" defaultColWidth="11.453125" defaultRowHeight="13.5"/>
  <cols>
    <col min="1" max="1" width="2.7265625" style="15" customWidth="1"/>
    <col min="2" max="2" width="37.453125" style="23" customWidth="1"/>
    <col min="3" max="3" width="9.54296875" style="23" customWidth="1"/>
    <col min="4" max="8" width="10.7265625" style="23" customWidth="1"/>
    <col min="9" max="16384" width="11.453125" style="23"/>
  </cols>
  <sheetData>
    <row r="1" spans="1:10" ht="14.5">
      <c r="A1" s="110" t="s">
        <v>302</v>
      </c>
    </row>
    <row r="2" spans="1:10" s="25" customFormat="1" ht="20.149999999999999" customHeight="1">
      <c r="A2" s="15"/>
      <c r="B2" s="131" t="s">
        <v>290</v>
      </c>
      <c r="C2" s="131"/>
      <c r="D2" s="131"/>
      <c r="E2" s="131"/>
      <c r="F2" s="131"/>
      <c r="G2" s="131"/>
      <c r="H2" s="131"/>
    </row>
    <row r="3" spans="1:10" s="15" customFormat="1" ht="20.149999999999999" customHeight="1">
      <c r="B3" s="132" t="s">
        <v>147</v>
      </c>
      <c r="C3" s="132"/>
      <c r="D3" s="132"/>
      <c r="E3" s="132"/>
      <c r="F3" s="132"/>
      <c r="G3" s="132"/>
      <c r="H3" s="132"/>
    </row>
    <row r="4" spans="1:10" s="15" customFormat="1" ht="10" customHeight="1" thickBot="1">
      <c r="B4" s="4"/>
      <c r="C4" s="20"/>
      <c r="D4" s="20"/>
      <c r="E4" s="20"/>
    </row>
    <row r="5" spans="1:10" s="15" customFormat="1" ht="27" customHeight="1" thickBot="1">
      <c r="B5" s="6"/>
      <c r="C5" s="35" t="s">
        <v>20</v>
      </c>
      <c r="D5" s="35">
        <v>2016</v>
      </c>
      <c r="E5" s="35">
        <v>2017</v>
      </c>
      <c r="F5" s="35">
        <v>2018</v>
      </c>
      <c r="G5" s="35">
        <v>2019</v>
      </c>
      <c r="H5" s="35">
        <v>2020</v>
      </c>
    </row>
    <row r="6" spans="1:10" s="15" customFormat="1" ht="20.149999999999999" customHeight="1" thickBot="1">
      <c r="B6" s="7" t="s">
        <v>166</v>
      </c>
      <c r="C6" s="6"/>
      <c r="D6" s="36">
        <v>98.988228662467094</v>
      </c>
      <c r="E6" s="36">
        <v>98.11128582427034</v>
      </c>
      <c r="F6" s="36">
        <v>96.754760965293855</v>
      </c>
      <c r="G6" s="36">
        <v>94.513353540828604</v>
      </c>
      <c r="H6" s="36">
        <v>91.466582950215439</v>
      </c>
      <c r="I6" s="22"/>
      <c r="J6" s="22"/>
    </row>
    <row r="7" spans="1:10" s="15" customFormat="1" ht="20.149999999999999" customHeight="1" thickBot="1">
      <c r="B7" s="8" t="s">
        <v>146</v>
      </c>
      <c r="C7" s="9"/>
      <c r="D7" s="37">
        <v>-0.45028409403801106</v>
      </c>
      <c r="E7" s="37">
        <v>-0.87694283819675434</v>
      </c>
      <c r="F7" s="37">
        <v>-1.3565248589764849</v>
      </c>
      <c r="G7" s="37">
        <v>-2.2414074244652511</v>
      </c>
      <c r="H7" s="37">
        <v>-3.0467705906131641</v>
      </c>
    </row>
    <row r="8" spans="1:10" s="15" customFormat="1" ht="20.149999999999999" customHeight="1">
      <c r="B8" s="116" t="s">
        <v>145</v>
      </c>
      <c r="C8" s="117"/>
      <c r="D8" s="117"/>
      <c r="E8" s="117"/>
      <c r="F8" s="117"/>
      <c r="G8" s="117"/>
      <c r="H8" s="118"/>
    </row>
    <row r="9" spans="1:10" s="15" customFormat="1" ht="20.149999999999999" customHeight="1" thickBot="1">
      <c r="B9" s="7" t="s">
        <v>144</v>
      </c>
      <c r="C9" s="6"/>
      <c r="D9" s="36">
        <v>-1.6983125946561635</v>
      </c>
      <c r="E9" s="36">
        <v>-0.51281336588368387</v>
      </c>
      <c r="F9" s="36">
        <v>0.25326590622816164</v>
      </c>
      <c r="G9" s="36">
        <v>1.1686184445055177</v>
      </c>
      <c r="H9" s="36">
        <v>1.9249219158880235</v>
      </c>
      <c r="I9" s="22"/>
      <c r="J9" s="22"/>
    </row>
    <row r="10" spans="1:10" s="15" customFormat="1" ht="20.149999999999999" customHeight="1" thickBot="1">
      <c r="B10" s="8" t="s">
        <v>143</v>
      </c>
      <c r="C10" s="9" t="s">
        <v>13</v>
      </c>
      <c r="D10" s="37">
        <v>2.8077230488090543</v>
      </c>
      <c r="E10" s="37">
        <v>2.6201282951393345</v>
      </c>
      <c r="F10" s="37">
        <v>2.5557967917115896</v>
      </c>
      <c r="G10" s="37">
        <v>2.5149278525984506</v>
      </c>
      <c r="H10" s="37">
        <v>2.4604497212410159</v>
      </c>
    </row>
    <row r="11" spans="1:10" s="15" customFormat="1" ht="20.149999999999999" customHeight="1" thickBot="1">
      <c r="B11" s="7" t="s">
        <v>142</v>
      </c>
      <c r="C11" s="6"/>
      <c r="D11" s="36">
        <v>-1.5314704583369856</v>
      </c>
      <c r="E11" s="36">
        <v>0.10557778433106847</v>
      </c>
      <c r="F11" s="36">
        <v>0.1</v>
      </c>
      <c r="G11" s="36">
        <v>0.1</v>
      </c>
      <c r="H11" s="36">
        <v>9.9999999999999992E-2</v>
      </c>
      <c r="I11" s="22"/>
      <c r="J11" s="22"/>
    </row>
    <row r="12" spans="1:10" s="15" customFormat="1" ht="20.149999999999999" customHeight="1" thickBot="1">
      <c r="B12" s="8" t="s">
        <v>141</v>
      </c>
      <c r="C12" s="9"/>
      <c r="D12" s="37">
        <v>2.9242953003993359</v>
      </c>
      <c r="E12" s="37">
        <v>2.7617285709522754</v>
      </c>
      <c r="F12" s="37">
        <v>2.7087826006334965</v>
      </c>
      <c r="G12" s="37">
        <v>2.7022754144974961</v>
      </c>
      <c r="H12" s="37">
        <v>2.7088199265294817</v>
      </c>
    </row>
    <row r="13" spans="1:10" s="15" customFormat="1" ht="12" customHeight="1" thickTop="1">
      <c r="B13" s="112" t="s">
        <v>165</v>
      </c>
      <c r="C13" s="113"/>
      <c r="D13" s="113"/>
      <c r="E13" s="113"/>
      <c r="F13" s="112"/>
      <c r="G13" s="113"/>
      <c r="H13" s="113"/>
    </row>
    <row r="14" spans="1:10" s="15" customFormat="1" ht="12" customHeight="1">
      <c r="B14" s="46" t="s">
        <v>140</v>
      </c>
      <c r="C14" s="47"/>
      <c r="D14" s="47"/>
      <c r="E14" s="47"/>
      <c r="F14" s="47"/>
      <c r="G14" s="47"/>
    </row>
    <row r="15" spans="1:10" ht="20.149999999999999" customHeight="1"/>
    <row r="16" spans="1:10" ht="20.149999999999999" customHeight="1">
      <c r="E16" s="31"/>
      <c r="F16" s="31"/>
      <c r="G16" s="31"/>
      <c r="H16" s="31"/>
    </row>
    <row r="17" ht="20.149999999999999" customHeight="1"/>
    <row r="18" ht="20.149999999999999" customHeight="1"/>
    <row r="19" ht="20.149999999999999" customHeight="1"/>
    <row r="20" ht="20.149999999999999" customHeight="1"/>
    <row r="21" ht="20.149999999999999" customHeight="1"/>
    <row r="22" ht="20.149999999999999" customHeight="1"/>
    <row r="23" ht="20.149999999999999" customHeight="1"/>
    <row r="24" ht="20.149999999999999" customHeight="1"/>
    <row r="25" ht="20.149999999999999" customHeight="1"/>
    <row r="26" ht="20.149999999999999" customHeight="1"/>
    <row r="27" ht="20.149999999999999" customHeight="1"/>
  </sheetData>
  <mergeCells count="5">
    <mergeCell ref="B8:H8"/>
    <mergeCell ref="B2:H2"/>
    <mergeCell ref="B3:H3"/>
    <mergeCell ref="B13:E13"/>
    <mergeCell ref="F13:H1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21"/>
  <sheetViews>
    <sheetView zoomScale="85" zoomScaleNormal="85" workbookViewId="0">
      <pane ySplit="2" topLeftCell="A3" activePane="bottomLeft" state="frozen"/>
      <selection pane="bottomLeft"/>
    </sheetView>
  </sheetViews>
  <sheetFormatPr baseColWidth="10" defaultColWidth="11.453125" defaultRowHeight="14"/>
  <cols>
    <col min="1" max="1" width="2.7265625" style="15" customWidth="1"/>
    <col min="2" max="2" width="21.1796875" style="79" customWidth="1"/>
    <col min="3" max="3" width="40.7265625" style="78" customWidth="1"/>
    <col min="4" max="4" width="72.7265625" style="78" customWidth="1"/>
    <col min="5" max="5" width="97" style="78" customWidth="1"/>
    <col min="6" max="16384" width="11.453125" style="78"/>
  </cols>
  <sheetData>
    <row r="1" spans="1:5" ht="27.75" customHeight="1">
      <c r="A1" s="110" t="s">
        <v>302</v>
      </c>
      <c r="B1" s="91" t="s">
        <v>213</v>
      </c>
      <c r="C1" s="133" t="s">
        <v>212</v>
      </c>
      <c r="D1" s="133" t="s">
        <v>211</v>
      </c>
      <c r="E1" s="133" t="s">
        <v>210</v>
      </c>
    </row>
    <row r="2" spans="1:5">
      <c r="B2" s="91" t="s">
        <v>209</v>
      </c>
      <c r="C2" s="133"/>
      <c r="D2" s="133"/>
      <c r="E2" s="133"/>
    </row>
    <row r="3" spans="1:5" ht="98.25" customHeight="1">
      <c r="B3" s="87" t="s">
        <v>208</v>
      </c>
      <c r="C3" s="90" t="s">
        <v>207</v>
      </c>
      <c r="D3" s="82" t="s">
        <v>206</v>
      </c>
      <c r="E3" s="82" t="s">
        <v>221</v>
      </c>
    </row>
    <row r="4" spans="1:5" ht="65.25" customHeight="1">
      <c r="B4" s="87" t="s">
        <v>205</v>
      </c>
      <c r="C4" s="89" t="s">
        <v>204</v>
      </c>
      <c r="D4" s="88" t="s">
        <v>220</v>
      </c>
      <c r="E4" s="84" t="s">
        <v>203</v>
      </c>
    </row>
    <row r="5" spans="1:5" ht="96" customHeight="1">
      <c r="B5" s="87" t="s">
        <v>202</v>
      </c>
      <c r="C5" s="86" t="s">
        <v>201</v>
      </c>
      <c r="D5" s="82" t="s">
        <v>200</v>
      </c>
      <c r="E5" s="82" t="s">
        <v>219</v>
      </c>
    </row>
    <row r="6" spans="1:5" ht="195.75" customHeight="1">
      <c r="B6" s="137" t="s">
        <v>199</v>
      </c>
      <c r="C6" s="134" t="s">
        <v>198</v>
      </c>
      <c r="D6" s="85" t="s">
        <v>197</v>
      </c>
      <c r="E6" s="84" t="s">
        <v>196</v>
      </c>
    </row>
    <row r="7" spans="1:5" ht="76.5" customHeight="1">
      <c r="B7" s="138"/>
      <c r="C7" s="134"/>
      <c r="D7" s="85" t="s">
        <v>195</v>
      </c>
      <c r="E7" s="85" t="s">
        <v>194</v>
      </c>
    </row>
    <row r="8" spans="1:5" ht="63" customHeight="1">
      <c r="B8" s="133" t="s">
        <v>193</v>
      </c>
      <c r="C8" s="135" t="s">
        <v>192</v>
      </c>
      <c r="D8" s="83" t="s">
        <v>191</v>
      </c>
      <c r="E8" s="83" t="s">
        <v>190</v>
      </c>
    </row>
    <row r="9" spans="1:5" ht="57.75" customHeight="1">
      <c r="B9" s="133"/>
      <c r="C9" s="135"/>
      <c r="D9" s="83" t="s">
        <v>189</v>
      </c>
      <c r="E9" s="83" t="s">
        <v>188</v>
      </c>
    </row>
    <row r="10" spans="1:5" ht="63" customHeight="1">
      <c r="B10" s="133"/>
      <c r="C10" s="135"/>
      <c r="D10" s="83" t="s">
        <v>187</v>
      </c>
      <c r="E10" s="83" t="s">
        <v>186</v>
      </c>
    </row>
    <row r="11" spans="1:5" ht="63" customHeight="1">
      <c r="B11" s="133"/>
      <c r="C11" s="135"/>
      <c r="D11" s="83" t="s">
        <v>185</v>
      </c>
      <c r="E11" s="83" t="s">
        <v>184</v>
      </c>
    </row>
    <row r="12" spans="1:5" ht="62.25" customHeight="1">
      <c r="B12" s="133"/>
      <c r="C12" s="135"/>
      <c r="D12" s="83" t="s">
        <v>183</v>
      </c>
      <c r="E12" s="83" t="s">
        <v>182</v>
      </c>
    </row>
    <row r="13" spans="1:5" ht="48.75" customHeight="1">
      <c r="B13" s="133"/>
      <c r="C13" s="135"/>
      <c r="D13" s="83" t="s">
        <v>181</v>
      </c>
      <c r="E13" s="83" t="s">
        <v>180</v>
      </c>
    </row>
    <row r="14" spans="1:5" ht="71.25" customHeight="1">
      <c r="B14" s="133"/>
      <c r="C14" s="135"/>
      <c r="D14" s="83" t="s">
        <v>179</v>
      </c>
      <c r="E14" s="83" t="s">
        <v>178</v>
      </c>
    </row>
    <row r="15" spans="1:5" ht="58.5" hidden="1" customHeight="1">
      <c r="B15" s="133"/>
      <c r="C15" s="135"/>
      <c r="D15" s="83"/>
      <c r="E15" s="83"/>
    </row>
    <row r="16" spans="1:5" ht="201" customHeight="1">
      <c r="B16" s="139" t="s">
        <v>177</v>
      </c>
      <c r="C16" s="134" t="s">
        <v>176</v>
      </c>
      <c r="D16" s="101" t="s">
        <v>218</v>
      </c>
      <c r="E16" s="101" t="s">
        <v>217</v>
      </c>
    </row>
    <row r="17" spans="2:5" ht="98.25" customHeight="1">
      <c r="B17" s="140"/>
      <c r="C17" s="134"/>
      <c r="D17" s="101" t="s">
        <v>216</v>
      </c>
      <c r="E17" s="101"/>
    </row>
    <row r="18" spans="2:5" ht="39">
      <c r="B18" s="137" t="s">
        <v>175</v>
      </c>
      <c r="C18" s="135" t="s">
        <v>174</v>
      </c>
      <c r="D18" s="82" t="s">
        <v>173</v>
      </c>
      <c r="E18" s="82" t="s">
        <v>172</v>
      </c>
    </row>
    <row r="19" spans="2:5" ht="259.5" customHeight="1">
      <c r="B19" s="138"/>
      <c r="C19" s="136"/>
      <c r="D19" s="82"/>
      <c r="E19" s="82" t="s">
        <v>171</v>
      </c>
    </row>
    <row r="20" spans="2:5" ht="141" customHeight="1" thickBot="1">
      <c r="B20" s="81" t="s">
        <v>170</v>
      </c>
      <c r="C20" s="80" t="s">
        <v>169</v>
      </c>
      <c r="D20" s="102" t="s">
        <v>215</v>
      </c>
      <c r="E20" s="103" t="s">
        <v>214</v>
      </c>
    </row>
    <row r="21" spans="2:5" ht="14.5" thickTop="1"/>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D42"/>
  <sheetViews>
    <sheetView zoomScale="68" zoomScaleNormal="68" workbookViewId="0">
      <pane ySplit="1" topLeftCell="A2" activePane="bottomLeft" state="frozen"/>
      <selection pane="bottomLeft"/>
    </sheetView>
  </sheetViews>
  <sheetFormatPr baseColWidth="10" defaultColWidth="89.54296875" defaultRowHeight="14"/>
  <cols>
    <col min="1" max="1" width="2.7265625" style="15" customWidth="1"/>
    <col min="2" max="2" width="58" style="92" customWidth="1"/>
    <col min="3" max="16384" width="89.54296875" style="92"/>
  </cols>
  <sheetData>
    <row r="1" spans="1:4" ht="41.25" customHeight="1">
      <c r="A1" s="110" t="s">
        <v>302</v>
      </c>
      <c r="B1" s="99" t="s">
        <v>289</v>
      </c>
      <c r="C1" s="99" t="s">
        <v>211</v>
      </c>
      <c r="D1" s="99" t="s">
        <v>288</v>
      </c>
    </row>
    <row r="2" spans="1:4" ht="275.25" customHeight="1">
      <c r="B2" s="144" t="s">
        <v>287</v>
      </c>
      <c r="C2" s="98" t="s">
        <v>286</v>
      </c>
      <c r="D2" s="98" t="s">
        <v>285</v>
      </c>
    </row>
    <row r="3" spans="1:4" ht="145.5" customHeight="1">
      <c r="B3" s="144"/>
      <c r="C3" s="95" t="s">
        <v>284</v>
      </c>
      <c r="D3" s="95" t="s">
        <v>283</v>
      </c>
    </row>
    <row r="4" spans="1:4" ht="78.75" customHeight="1">
      <c r="B4" s="144"/>
      <c r="C4" s="93" t="s">
        <v>282</v>
      </c>
      <c r="D4" s="93" t="s">
        <v>281</v>
      </c>
    </row>
    <row r="5" spans="1:4" ht="66" customHeight="1">
      <c r="B5" s="144"/>
      <c r="C5" s="95" t="s">
        <v>280</v>
      </c>
      <c r="D5" s="95" t="s">
        <v>279</v>
      </c>
    </row>
    <row r="6" spans="1:4" ht="70">
      <c r="B6" s="144"/>
      <c r="C6" s="98" t="s">
        <v>278</v>
      </c>
      <c r="D6" s="98" t="s">
        <v>277</v>
      </c>
    </row>
    <row r="7" spans="1:4" ht="70">
      <c r="B7" s="144"/>
      <c r="C7" s="95" t="s">
        <v>276</v>
      </c>
      <c r="D7" s="95" t="s">
        <v>275</v>
      </c>
    </row>
    <row r="8" spans="1:4" ht="224.25" customHeight="1">
      <c r="B8" s="144"/>
      <c r="C8" s="98" t="s">
        <v>274</v>
      </c>
      <c r="D8" s="98" t="s">
        <v>273</v>
      </c>
    </row>
    <row r="9" spans="1:4" ht="110.25" customHeight="1">
      <c r="B9" s="144"/>
      <c r="C9" s="95" t="s">
        <v>272</v>
      </c>
      <c r="D9" s="95" t="s">
        <v>271</v>
      </c>
    </row>
    <row r="10" spans="1:4" ht="108" customHeight="1">
      <c r="B10" s="144"/>
      <c r="C10" s="98" t="s">
        <v>270</v>
      </c>
      <c r="D10" s="98" t="s">
        <v>269</v>
      </c>
    </row>
    <row r="11" spans="1:4" ht="103.5" customHeight="1">
      <c r="B11" s="144"/>
      <c r="C11" s="95" t="s">
        <v>268</v>
      </c>
      <c r="D11" s="95" t="s">
        <v>267</v>
      </c>
    </row>
    <row r="12" spans="1:4" ht="79.5" customHeight="1">
      <c r="B12" s="143" t="s">
        <v>266</v>
      </c>
      <c r="C12" s="147" t="s">
        <v>265</v>
      </c>
      <c r="D12" s="98" t="s">
        <v>172</v>
      </c>
    </row>
    <row r="13" spans="1:4" ht="89.25" customHeight="1">
      <c r="B13" s="143"/>
      <c r="C13" s="147"/>
      <c r="D13" s="104" t="s">
        <v>264</v>
      </c>
    </row>
    <row r="14" spans="1:4" ht="113.25" customHeight="1">
      <c r="B14" s="143"/>
      <c r="C14" s="144" t="s">
        <v>263</v>
      </c>
      <c r="D14" s="100" t="s">
        <v>262</v>
      </c>
    </row>
    <row r="15" spans="1:4" ht="75" customHeight="1">
      <c r="B15" s="143"/>
      <c r="C15" s="144"/>
      <c r="D15" s="100" t="s">
        <v>261</v>
      </c>
    </row>
    <row r="16" spans="1:4" ht="104.25" customHeight="1">
      <c r="B16" s="143"/>
      <c r="C16" s="98" t="s">
        <v>260</v>
      </c>
      <c r="D16" s="98" t="s">
        <v>259</v>
      </c>
    </row>
    <row r="17" spans="2:4" ht="106.5" customHeight="1">
      <c r="B17" s="143"/>
      <c r="C17" s="100" t="s">
        <v>258</v>
      </c>
      <c r="D17" s="100" t="s">
        <v>257</v>
      </c>
    </row>
    <row r="18" spans="2:4" ht="38.25" customHeight="1">
      <c r="B18" s="143"/>
      <c r="C18" s="147" t="s">
        <v>256</v>
      </c>
      <c r="D18" s="98" t="s">
        <v>255</v>
      </c>
    </row>
    <row r="19" spans="2:4" ht="50.25" customHeight="1">
      <c r="B19" s="143"/>
      <c r="C19" s="147"/>
      <c r="D19" s="146" t="s">
        <v>254</v>
      </c>
    </row>
    <row r="20" spans="2:4" ht="33.75" customHeight="1">
      <c r="B20" s="143"/>
      <c r="C20" s="147"/>
      <c r="D20" s="146"/>
    </row>
    <row r="21" spans="2:4" ht="145.5" customHeight="1">
      <c r="B21" s="143"/>
      <c r="C21" s="100" t="s">
        <v>253</v>
      </c>
      <c r="D21" s="100" t="s">
        <v>252</v>
      </c>
    </row>
    <row r="22" spans="2:4" ht="71.25" customHeight="1">
      <c r="B22" s="96" t="s">
        <v>251</v>
      </c>
      <c r="C22" s="144" t="s">
        <v>291</v>
      </c>
      <c r="D22" s="144"/>
    </row>
    <row r="23" spans="2:4" ht="102" customHeight="1">
      <c r="B23" s="148" t="s">
        <v>250</v>
      </c>
      <c r="C23" s="93" t="s">
        <v>249</v>
      </c>
      <c r="D23" s="92" t="s">
        <v>248</v>
      </c>
    </row>
    <row r="24" spans="2:4" ht="86.25" customHeight="1">
      <c r="B24" s="148"/>
      <c r="C24" s="100" t="s">
        <v>247</v>
      </c>
      <c r="D24" s="100" t="s">
        <v>246</v>
      </c>
    </row>
    <row r="25" spans="2:4" ht="85.5" customHeight="1">
      <c r="B25" s="148"/>
      <c r="C25" s="93" t="s">
        <v>245</v>
      </c>
      <c r="D25" s="92" t="s">
        <v>244</v>
      </c>
    </row>
    <row r="26" spans="2:4" ht="138.75" customHeight="1">
      <c r="B26" s="148"/>
      <c r="C26" s="100" t="s">
        <v>243</v>
      </c>
      <c r="D26" s="100" t="s">
        <v>242</v>
      </c>
    </row>
    <row r="27" spans="2:4" ht="374.25" customHeight="1">
      <c r="B27" s="105" t="s">
        <v>241</v>
      </c>
      <c r="C27" s="93" t="s">
        <v>240</v>
      </c>
      <c r="D27" s="97" t="s">
        <v>239</v>
      </c>
    </row>
    <row r="28" spans="2:4" ht="219" customHeight="1">
      <c r="B28" s="96" t="s">
        <v>238</v>
      </c>
      <c r="C28" s="100" t="s">
        <v>237</v>
      </c>
      <c r="D28" s="100" t="s">
        <v>236</v>
      </c>
    </row>
    <row r="29" spans="2:4" ht="253.5" customHeight="1">
      <c r="B29" s="105" t="s">
        <v>235</v>
      </c>
      <c r="C29" s="106" t="s">
        <v>234</v>
      </c>
      <c r="D29" s="106" t="s">
        <v>233</v>
      </c>
    </row>
    <row r="30" spans="2:4" ht="297" customHeight="1">
      <c r="B30" s="145" t="s">
        <v>292</v>
      </c>
      <c r="C30" s="100" t="s">
        <v>232</v>
      </c>
      <c r="D30" s="100" t="s">
        <v>231</v>
      </c>
    </row>
    <row r="31" spans="2:4" ht="167.25" customHeight="1">
      <c r="B31" s="145"/>
      <c r="C31" s="94" t="s">
        <v>189</v>
      </c>
      <c r="D31" s="94" t="s">
        <v>230</v>
      </c>
    </row>
    <row r="32" spans="2:4" ht="144" customHeight="1">
      <c r="B32" s="145"/>
      <c r="C32" s="100" t="s">
        <v>187</v>
      </c>
      <c r="D32" s="100" t="s">
        <v>229</v>
      </c>
    </row>
    <row r="33" spans="2:4" ht="70">
      <c r="B33" s="145"/>
      <c r="C33" s="94" t="s">
        <v>185</v>
      </c>
      <c r="D33" s="94" t="s">
        <v>228</v>
      </c>
    </row>
    <row r="34" spans="2:4" ht="105.75" customHeight="1">
      <c r="B34" s="145"/>
      <c r="C34" s="100" t="s">
        <v>183</v>
      </c>
      <c r="D34" s="100" t="s">
        <v>227</v>
      </c>
    </row>
    <row r="35" spans="2:4" ht="99" customHeight="1">
      <c r="B35" s="145"/>
      <c r="C35" s="94" t="s">
        <v>181</v>
      </c>
      <c r="D35" s="94" t="s">
        <v>226</v>
      </c>
    </row>
    <row r="36" spans="2:4" ht="208.5" customHeight="1">
      <c r="B36" s="145"/>
      <c r="C36" s="100" t="s">
        <v>225</v>
      </c>
      <c r="D36" s="100" t="s">
        <v>224</v>
      </c>
    </row>
    <row r="37" spans="2:4" ht="180.75" customHeight="1" thickBot="1">
      <c r="B37" s="145"/>
      <c r="C37" s="106" t="s">
        <v>223</v>
      </c>
      <c r="D37" s="106" t="s">
        <v>222</v>
      </c>
    </row>
    <row r="38" spans="2:4" ht="113.25" customHeight="1" thickTop="1">
      <c r="B38" s="141"/>
      <c r="C38" s="142"/>
      <c r="D38" s="142"/>
    </row>
    <row r="42" spans="2:4">
      <c r="C42" s="93"/>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ice!B8" display="&lt;&l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12"/>
  <sheetViews>
    <sheetView showGridLines="0" zoomScaleNormal="100" workbookViewId="0"/>
  </sheetViews>
  <sheetFormatPr baseColWidth="10" defaultRowHeight="14"/>
  <cols>
    <col min="1" max="1" width="2.7265625" style="15"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ht="14.5">
      <c r="A1" s="110" t="s">
        <v>302</v>
      </c>
    </row>
    <row r="2" spans="1:6" ht="20.149999999999999" customHeight="1">
      <c r="B2" s="114" t="s">
        <v>71</v>
      </c>
      <c r="C2" s="114"/>
      <c r="D2" s="114"/>
      <c r="E2" s="114"/>
      <c r="F2" s="4"/>
    </row>
    <row r="3" spans="1:6" ht="20.149999999999999" customHeight="1" thickBot="1">
      <c r="B3" s="115" t="s">
        <v>70</v>
      </c>
      <c r="C3" s="115"/>
      <c r="D3" s="115"/>
      <c r="E3" s="115"/>
      <c r="F3" s="21"/>
    </row>
    <row r="4" spans="1:6" ht="25.5" customHeight="1" thickBot="1">
      <c r="B4" s="63"/>
      <c r="C4" s="35">
        <v>2016</v>
      </c>
      <c r="D4" s="35">
        <f>+C4+1</f>
        <v>2017</v>
      </c>
      <c r="E4" s="35">
        <f>+D4+1</f>
        <v>2018</v>
      </c>
    </row>
    <row r="5" spans="1:6" ht="20.149999999999999" customHeight="1" thickBot="1">
      <c r="B5" s="8" t="s">
        <v>62</v>
      </c>
      <c r="C5" s="9">
        <v>-0.3</v>
      </c>
      <c r="D5" s="37">
        <v>-0.3</v>
      </c>
      <c r="E5" s="37">
        <v>-0.3</v>
      </c>
      <c r="F5" s="17"/>
    </row>
    <row r="6" spans="1:6" ht="33" customHeight="1" thickBot="1">
      <c r="B6" s="7" t="s">
        <v>61</v>
      </c>
      <c r="C6" s="6">
        <v>1.4</v>
      </c>
      <c r="D6" s="36">
        <v>1.7</v>
      </c>
      <c r="E6" s="36">
        <v>2.1</v>
      </c>
      <c r="F6" s="19"/>
    </row>
    <row r="7" spans="1:6" ht="20.149999999999999" customHeight="1" thickBot="1">
      <c r="B7" s="8" t="s">
        <v>60</v>
      </c>
      <c r="C7" s="37">
        <v>1.1100000000000001</v>
      </c>
      <c r="D7" s="37">
        <v>1.1299999999999999</v>
      </c>
      <c r="E7" s="37">
        <v>1.18</v>
      </c>
      <c r="F7" s="18"/>
    </row>
    <row r="8" spans="1:6" ht="20.149999999999999" customHeight="1" thickBot="1">
      <c r="B8" s="7" t="s">
        <v>59</v>
      </c>
      <c r="C8" s="6">
        <v>3</v>
      </c>
      <c r="D8" s="36">
        <v>3.5</v>
      </c>
      <c r="E8" s="36">
        <v>3.6</v>
      </c>
      <c r="F8" s="17"/>
    </row>
    <row r="9" spans="1:6" ht="20.149999999999999" customHeight="1" thickBot="1">
      <c r="B9" s="8" t="s">
        <v>58</v>
      </c>
      <c r="C9" s="9">
        <v>1.8</v>
      </c>
      <c r="D9" s="37">
        <v>2.2000000000000002</v>
      </c>
      <c r="E9" s="37">
        <v>1.8</v>
      </c>
      <c r="F9" s="17"/>
    </row>
    <row r="10" spans="1:6" ht="20.149999999999999" customHeight="1" thickBot="1">
      <c r="B10" s="7" t="s">
        <v>57</v>
      </c>
      <c r="C10" s="6">
        <v>2.4</v>
      </c>
      <c r="D10" s="36">
        <v>3.6</v>
      </c>
      <c r="E10" s="36">
        <v>4.0999999999999996</v>
      </c>
      <c r="F10" s="17"/>
    </row>
    <row r="11" spans="1:6" ht="20.149999999999999" customHeight="1" thickBot="1">
      <c r="B11" s="8" t="s">
        <v>56</v>
      </c>
      <c r="C11" s="9">
        <v>43.3</v>
      </c>
      <c r="D11" s="37">
        <v>52.8</v>
      </c>
      <c r="E11" s="37">
        <v>54.8</v>
      </c>
      <c r="F11" s="17"/>
    </row>
    <row r="12" spans="1:6" ht="18.75" customHeight="1" thickTop="1">
      <c r="B12" s="112" t="s">
        <v>69</v>
      </c>
      <c r="C12" s="113"/>
      <c r="D12" s="113"/>
      <c r="E12" s="113"/>
      <c r="F12" s="16"/>
    </row>
  </sheetData>
  <mergeCells count="3">
    <mergeCell ref="B12:E1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4"/>
  <sheetViews>
    <sheetView showGridLines="0" zoomScaleNormal="100" workbookViewId="0"/>
  </sheetViews>
  <sheetFormatPr baseColWidth="10" defaultColWidth="11.453125" defaultRowHeight="14"/>
  <cols>
    <col min="1" max="1" width="2.7265625" style="15" customWidth="1"/>
    <col min="2" max="2" width="32.453125" style="5" customWidth="1"/>
    <col min="3" max="3" width="9.453125" style="14" customWidth="1"/>
    <col min="4" max="7" width="13.7265625" style="5" customWidth="1"/>
    <col min="8" max="16384" width="11.453125" style="66"/>
  </cols>
  <sheetData>
    <row r="1" spans="1:10" ht="14.5">
      <c r="A1" s="110" t="s">
        <v>302</v>
      </c>
    </row>
    <row r="2" spans="1:10" s="64" customFormat="1" ht="20.149999999999999" customHeight="1">
      <c r="A2" s="15"/>
      <c r="B2" s="114" t="s">
        <v>101</v>
      </c>
      <c r="C2" s="114"/>
      <c r="D2" s="114"/>
      <c r="E2" s="114"/>
      <c r="F2" s="114"/>
      <c r="G2" s="114"/>
    </row>
    <row r="3" spans="1:10" s="65" customFormat="1" ht="20.149999999999999" customHeight="1" thickBot="1">
      <c r="A3" s="15"/>
      <c r="B3" s="115" t="s">
        <v>100</v>
      </c>
      <c r="C3" s="115"/>
      <c r="D3" s="115"/>
      <c r="E3" s="115"/>
      <c r="F3" s="115"/>
      <c r="G3" s="115"/>
    </row>
    <row r="4" spans="1:10" ht="20.149999999999999" customHeight="1" thickBot="1">
      <c r="B4" s="6"/>
      <c r="C4" s="35" t="s">
        <v>20</v>
      </c>
      <c r="D4" s="35">
        <v>2016</v>
      </c>
      <c r="E4" s="35">
        <f>+D4</f>
        <v>2016</v>
      </c>
      <c r="F4" s="35">
        <f>+E4+1</f>
        <v>2017</v>
      </c>
      <c r="G4" s="35">
        <f>+F4+1</f>
        <v>2018</v>
      </c>
    </row>
    <row r="5" spans="1:10" ht="20.149999999999999" customHeight="1">
      <c r="B5" s="42"/>
      <c r="C5" s="42"/>
      <c r="D5" s="43" t="s">
        <v>99</v>
      </c>
      <c r="E5" s="116" t="s">
        <v>98</v>
      </c>
      <c r="F5" s="117"/>
      <c r="G5" s="118"/>
    </row>
    <row r="6" spans="1:10" ht="20.149999999999999" customHeight="1" thickBot="1">
      <c r="B6" s="7" t="s">
        <v>97</v>
      </c>
      <c r="C6" s="6" t="s">
        <v>90</v>
      </c>
      <c r="D6" s="36">
        <v>102.29754550445072</v>
      </c>
      <c r="E6" s="36">
        <v>3.2744504718674738</v>
      </c>
      <c r="F6" s="36">
        <v>3.1398660474996953</v>
      </c>
      <c r="G6" s="36">
        <v>2.3316752843373312</v>
      </c>
      <c r="H6" s="67"/>
      <c r="I6" s="67"/>
      <c r="J6" s="67"/>
    </row>
    <row r="7" spans="1:10" ht="20.149999999999999" customHeight="1" thickBot="1">
      <c r="B7" s="8" t="s">
        <v>96</v>
      </c>
      <c r="C7" s="9"/>
      <c r="D7" s="37"/>
      <c r="E7" s="37">
        <v>0.50196770471064855</v>
      </c>
      <c r="F7" s="37">
        <v>0.85387891804293847</v>
      </c>
      <c r="G7" s="37">
        <v>0.8966048505403279</v>
      </c>
    </row>
    <row r="8" spans="1:10" ht="20.149999999999999" customHeight="1" thickBot="1">
      <c r="B8" s="7" t="s">
        <v>95</v>
      </c>
      <c r="C8" s="6"/>
      <c r="D8" s="36"/>
      <c r="E8" s="36"/>
      <c r="F8" s="36"/>
      <c r="G8" s="36"/>
    </row>
    <row r="9" spans="1:10" ht="20.149999999999999" customHeight="1" thickBot="1">
      <c r="B9" s="8" t="s">
        <v>94</v>
      </c>
      <c r="C9" s="9"/>
      <c r="D9" s="37"/>
      <c r="E9" s="37">
        <v>-0.24407729102953191</v>
      </c>
      <c r="F9" s="37">
        <v>-5.7175417387822502E-2</v>
      </c>
      <c r="G9" s="37">
        <v>-9.8626299906234838E-2</v>
      </c>
    </row>
    <row r="10" spans="1:10" ht="20.149999999999999" customHeight="1" thickBot="1">
      <c r="B10" s="7" t="s">
        <v>93</v>
      </c>
      <c r="C10" s="6"/>
      <c r="D10" s="36"/>
      <c r="E10" s="36">
        <v>0.2759897446991344</v>
      </c>
      <c r="F10" s="36">
        <v>0.34675457865511738</v>
      </c>
      <c r="G10" s="36">
        <v>0.39955859794802429</v>
      </c>
    </row>
    <row r="11" spans="1:10" ht="20.149999999999999" customHeight="1" thickBot="1">
      <c r="B11" s="8" t="s">
        <v>92</v>
      </c>
      <c r="C11" s="9"/>
      <c r="D11" s="37"/>
      <c r="E11" s="37">
        <v>0.46947810000004253</v>
      </c>
      <c r="F11" s="37">
        <v>0.56129098999999627</v>
      </c>
      <c r="G11" s="37">
        <v>0.59252169999997051</v>
      </c>
    </row>
    <row r="12" spans="1:10" ht="20.149999999999999" customHeight="1">
      <c r="B12" s="10" t="s">
        <v>91</v>
      </c>
      <c r="C12" s="11" t="s">
        <v>90</v>
      </c>
      <c r="D12" s="77">
        <v>1118.5219999999997</v>
      </c>
      <c r="E12" s="38">
        <v>3.5670436426733731</v>
      </c>
      <c r="F12" s="38">
        <v>4.3378752835286027</v>
      </c>
      <c r="G12" s="38">
        <v>3.9840666630562849</v>
      </c>
    </row>
    <row r="13" spans="1:10" ht="20.149999999999999" customHeight="1" thickBot="1">
      <c r="B13" s="8" t="s">
        <v>89</v>
      </c>
      <c r="C13" s="9"/>
      <c r="D13" s="37"/>
      <c r="E13" s="37"/>
      <c r="F13" s="37"/>
      <c r="G13" s="37"/>
    </row>
    <row r="14" spans="1:10" ht="20.149999999999999" customHeight="1" thickBot="1">
      <c r="B14" s="7" t="s">
        <v>88</v>
      </c>
      <c r="C14" s="6" t="s">
        <v>86</v>
      </c>
      <c r="D14" s="36">
        <v>98.352335286147337</v>
      </c>
      <c r="E14" s="36">
        <v>3.0177115521139886</v>
      </c>
      <c r="F14" s="36">
        <v>2.4500000000000188</v>
      </c>
      <c r="G14" s="36">
        <v>1.7700000000000049</v>
      </c>
    </row>
    <row r="15" spans="1:10" ht="20.149999999999999" customHeight="1" thickBot="1">
      <c r="B15" s="8" t="s">
        <v>87</v>
      </c>
      <c r="C15" s="9" t="s">
        <v>86</v>
      </c>
      <c r="D15" s="37">
        <v>95.421868729992852</v>
      </c>
      <c r="E15" s="37">
        <v>0.82279018778110835</v>
      </c>
      <c r="F15" s="37">
        <v>0.9</v>
      </c>
      <c r="G15" s="37">
        <v>0.7</v>
      </c>
    </row>
    <row r="16" spans="1:10" ht="20.149999999999999" customHeight="1" thickBot="1">
      <c r="B16" s="7" t="s">
        <v>85</v>
      </c>
      <c r="C16" s="6" t="s">
        <v>84</v>
      </c>
      <c r="D16" s="36">
        <v>94.613910291587814</v>
      </c>
      <c r="E16" s="36">
        <v>3.3298176846255467</v>
      </c>
      <c r="F16" s="36">
        <v>4.1809888492092773</v>
      </c>
      <c r="G16" s="36">
        <v>3.4492338077731555</v>
      </c>
    </row>
    <row r="17" spans="2:7" ht="20.149999999999999" customHeight="1" thickBot="1">
      <c r="B17" s="8" t="s">
        <v>83</v>
      </c>
      <c r="C17" s="9" t="s">
        <v>75</v>
      </c>
      <c r="D17" s="37">
        <v>98.739131927490234</v>
      </c>
      <c r="E17" s="37">
        <v>-3.7407464492808726E-2</v>
      </c>
      <c r="F17" s="37">
        <v>0</v>
      </c>
      <c r="G17" s="37">
        <v>0</v>
      </c>
    </row>
    <row r="18" spans="2:7" ht="20.149999999999999" customHeight="1" thickBot="1">
      <c r="B18" s="7" t="s">
        <v>82</v>
      </c>
      <c r="C18" s="6" t="s">
        <v>81</v>
      </c>
      <c r="D18" s="36">
        <v>128.85246923716656</v>
      </c>
      <c r="E18" s="36">
        <v>4.7535892237646982</v>
      </c>
      <c r="F18" s="36">
        <v>6.1558467090891744</v>
      </c>
      <c r="G18" s="36">
        <v>5.1119154361099151</v>
      </c>
    </row>
    <row r="19" spans="2:7" ht="20.149999999999999" customHeight="1" thickBot="1">
      <c r="B19" s="8" t="s">
        <v>80</v>
      </c>
      <c r="C19" s="9" t="s">
        <v>79</v>
      </c>
      <c r="D19" s="37">
        <v>107.17257242730307</v>
      </c>
      <c r="E19" s="37">
        <v>2.6856720479599971</v>
      </c>
      <c r="F19" s="37">
        <v>4.3640382713947323</v>
      </c>
      <c r="G19" s="37">
        <v>4.1078162040769195</v>
      </c>
    </row>
    <row r="20" spans="2:7" ht="20.149999999999999" customHeight="1" thickBot="1">
      <c r="B20" s="7" t="s">
        <v>78</v>
      </c>
      <c r="C20" s="6"/>
      <c r="D20" s="36"/>
      <c r="E20" s="36"/>
      <c r="F20" s="36"/>
      <c r="G20" s="36"/>
    </row>
    <row r="21" spans="2:7" ht="20.149999999999999" customHeight="1" thickBot="1">
      <c r="B21" s="8" t="s">
        <v>77</v>
      </c>
      <c r="C21" s="9"/>
      <c r="D21" s="37"/>
      <c r="E21" s="37">
        <v>2.5323180206699765</v>
      </c>
      <c r="F21" s="37">
        <v>2.4178544554165509</v>
      </c>
      <c r="G21" s="37">
        <v>1.8472255342303672</v>
      </c>
    </row>
    <row r="22" spans="2:7" ht="20.149999999999999" customHeight="1" thickBot="1">
      <c r="B22" s="7" t="s">
        <v>76</v>
      </c>
      <c r="C22" s="6" t="s">
        <v>75</v>
      </c>
      <c r="D22" s="36"/>
      <c r="E22" s="36">
        <v>-3.7407464492808726E-2</v>
      </c>
      <c r="F22" s="36">
        <v>0</v>
      </c>
      <c r="G22" s="36">
        <v>0</v>
      </c>
    </row>
    <row r="23" spans="2:7" ht="20.149999999999999" customHeight="1" thickBot="1">
      <c r="B23" s="12" t="s">
        <v>74</v>
      </c>
      <c r="C23" s="13" t="s">
        <v>73</v>
      </c>
      <c r="D23" s="39"/>
      <c r="E23" s="39">
        <v>0.74213245119749738</v>
      </c>
      <c r="F23" s="39">
        <v>0.72201159208314447</v>
      </c>
      <c r="G23" s="39">
        <v>0.48444975010696401</v>
      </c>
    </row>
    <row r="24" spans="2:7" ht="20.25" customHeight="1" thickTop="1">
      <c r="B24" s="112" t="s">
        <v>72</v>
      </c>
      <c r="C24" s="113"/>
      <c r="D24" s="113"/>
      <c r="E24" s="113"/>
      <c r="F24" s="113"/>
      <c r="G24" s="113"/>
    </row>
  </sheetData>
  <mergeCells count="4">
    <mergeCell ref="B24:G24"/>
    <mergeCell ref="E5:G5"/>
    <mergeCell ref="B2:G2"/>
    <mergeCell ref="B3:G3"/>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3"/>
  <sheetViews>
    <sheetView showGridLines="0" zoomScaleNormal="100" workbookViewId="0"/>
  </sheetViews>
  <sheetFormatPr baseColWidth="10" defaultColWidth="11.453125" defaultRowHeight="13.5"/>
  <cols>
    <col min="1" max="1" width="2.7265625" style="15" customWidth="1"/>
    <col min="2" max="2" width="51.1796875" style="23" customWidth="1"/>
    <col min="3" max="7" width="11.1796875" style="23" customWidth="1"/>
    <col min="8" max="16384" width="11.453125" style="23"/>
  </cols>
  <sheetData>
    <row r="1" spans="1:10" ht="14.5">
      <c r="A1" s="110" t="s">
        <v>302</v>
      </c>
    </row>
    <row r="2" spans="1:10" s="25" customFormat="1" ht="20.149999999999999" customHeight="1">
      <c r="A2" s="15"/>
      <c r="B2" s="119" t="s">
        <v>106</v>
      </c>
      <c r="C2" s="119"/>
      <c r="D2" s="119"/>
      <c r="E2" s="119"/>
      <c r="F2" s="119"/>
      <c r="G2" s="119"/>
    </row>
    <row r="3" spans="1:10" s="25" customFormat="1" ht="10" customHeight="1" thickBot="1">
      <c r="A3" s="15"/>
      <c r="B3" s="4"/>
      <c r="C3" s="4"/>
      <c r="D3" s="4"/>
      <c r="E3" s="4"/>
      <c r="F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105</v>
      </c>
      <c r="C6" s="6"/>
      <c r="D6" s="77">
        <v>17417.709750000002</v>
      </c>
      <c r="E6" s="36">
        <v>2.9944275023829903</v>
      </c>
      <c r="F6" s="36">
        <v>2.9</v>
      </c>
      <c r="G6" s="36">
        <v>2.3716752843373534</v>
      </c>
      <c r="H6" s="22"/>
      <c r="I6" s="22"/>
      <c r="J6" s="22"/>
    </row>
    <row r="7" spans="1:10" s="15" customFormat="1" ht="20.149999999999999" customHeight="1" thickBot="1">
      <c r="B7" s="8" t="s">
        <v>104</v>
      </c>
      <c r="C7" s="9"/>
      <c r="D7" s="37"/>
      <c r="E7" s="37">
        <v>19.634706197441364</v>
      </c>
      <c r="F7" s="37">
        <v>17.157792202175443</v>
      </c>
      <c r="G7" s="37">
        <v>15.487930956652631</v>
      </c>
    </row>
    <row r="8" spans="1:10" s="15" customFormat="1" ht="20.149999999999999" customHeight="1" thickBot="1">
      <c r="B8" s="7" t="s">
        <v>103</v>
      </c>
      <c r="C8" s="6"/>
      <c r="D8" s="36">
        <v>63.485382944708583</v>
      </c>
      <c r="E8" s="36">
        <v>0.27188166998453056</v>
      </c>
      <c r="F8" s="36">
        <v>0.23310597424655022</v>
      </c>
      <c r="G8" s="36">
        <v>-3.9073308011117192E-2</v>
      </c>
    </row>
    <row r="9" spans="1:10" s="15" customFormat="1" ht="20.149999999999999" customHeight="1" thickBot="1">
      <c r="B9" s="8" t="s">
        <v>102</v>
      </c>
      <c r="C9" s="9" t="s">
        <v>28</v>
      </c>
      <c r="D9" s="37">
        <v>532.85199999999998</v>
      </c>
      <c r="E9" s="37">
        <v>2.912280091854913</v>
      </c>
      <c r="F9" s="37">
        <v>4.0960427410700051</v>
      </c>
      <c r="G9" s="37">
        <v>3.6367346323472161</v>
      </c>
    </row>
    <row r="10" spans="1:10" s="15" customFormat="1" ht="20.149999999999999" customHeight="1" thickBot="1">
      <c r="B10" s="41" t="s">
        <v>163</v>
      </c>
      <c r="C10" s="11"/>
      <c r="D10" s="38">
        <v>35.444578849008394</v>
      </c>
      <c r="E10" s="38">
        <v>-0.33391062116066017</v>
      </c>
      <c r="F10" s="38">
        <v>1.0641191660873739</v>
      </c>
      <c r="G10" s="38">
        <v>1.1369574516831626</v>
      </c>
    </row>
    <row r="11" spans="1:10" s="15" customFormat="1" ht="12.75" customHeight="1" thickTop="1">
      <c r="B11" s="112" t="s">
        <v>161</v>
      </c>
      <c r="C11" s="113"/>
      <c r="D11" s="113"/>
      <c r="E11" s="113"/>
      <c r="F11" s="113"/>
      <c r="G11" s="113"/>
    </row>
    <row r="12" spans="1:10" s="15" customFormat="1" ht="12" customHeight="1">
      <c r="B12" s="120" t="s">
        <v>162</v>
      </c>
      <c r="C12" s="121"/>
      <c r="D12" s="121"/>
      <c r="E12" s="121"/>
      <c r="F12" s="121"/>
      <c r="G12" s="121"/>
    </row>
    <row r="13" spans="1:10" s="15" customFormat="1" ht="12.75" customHeight="1">
      <c r="B13" s="120" t="s">
        <v>72</v>
      </c>
      <c r="C13" s="121"/>
      <c r="D13" s="121"/>
      <c r="E13" s="121"/>
      <c r="F13" s="121"/>
      <c r="G13" s="121"/>
    </row>
  </sheetData>
  <mergeCells count="5">
    <mergeCell ref="B2:G2"/>
    <mergeCell ref="B12:G12"/>
    <mergeCell ref="B13:G13"/>
    <mergeCell ref="B11:G11"/>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38.81640625" style="23" customWidth="1"/>
    <col min="3" max="7" width="13.7265625" style="23" customWidth="1"/>
    <col min="8" max="16384" width="11.453125" style="23"/>
  </cols>
  <sheetData>
    <row r="1" spans="1:10" ht="14.5">
      <c r="A1" s="110" t="s">
        <v>302</v>
      </c>
    </row>
    <row r="2" spans="1:10" s="25" customFormat="1" ht="20.149999999999999" customHeight="1">
      <c r="A2" s="15"/>
      <c r="B2" s="119" t="s">
        <v>114</v>
      </c>
      <c r="C2" s="119"/>
      <c r="D2" s="119"/>
      <c r="E2" s="119"/>
      <c r="F2" s="119"/>
      <c r="G2" s="119"/>
    </row>
    <row r="3" spans="1:10" s="25" customFormat="1" ht="10" customHeight="1" thickBot="1">
      <c r="A3" s="15"/>
      <c r="B3" s="4"/>
      <c r="C3" s="4"/>
      <c r="D3" s="4"/>
      <c r="E3" s="4"/>
      <c r="F3" s="4"/>
      <c r="G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113</v>
      </c>
      <c r="C6" s="6"/>
      <c r="D6" s="36">
        <v>101.15322596987501</v>
      </c>
      <c r="E6" s="36">
        <v>0.28331612462619837</v>
      </c>
      <c r="F6" s="36">
        <v>1.1615384835551579</v>
      </c>
      <c r="G6" s="36">
        <v>1.6147408650621697</v>
      </c>
      <c r="H6" s="22"/>
      <c r="I6" s="22"/>
      <c r="J6" s="22"/>
    </row>
    <row r="7" spans="1:10" s="15" customFormat="1" ht="20.149999999999999" customHeight="1" thickBot="1">
      <c r="B7" s="8" t="s">
        <v>112</v>
      </c>
      <c r="C7" s="9"/>
      <c r="D7" s="37">
        <v>105.9417326580232</v>
      </c>
      <c r="E7" s="37">
        <v>-8.0123189504832659E-2</v>
      </c>
      <c r="F7" s="37">
        <v>1.9622000000000028</v>
      </c>
      <c r="G7" s="37">
        <v>1.6399999999999748</v>
      </c>
    </row>
    <row r="8" spans="1:10" s="15" customFormat="1" ht="20.149999999999999" customHeight="1" thickBot="1">
      <c r="B8" s="7" t="s">
        <v>111</v>
      </c>
      <c r="C8" s="6"/>
      <c r="D8" s="36">
        <v>99.673139806506825</v>
      </c>
      <c r="E8" s="36">
        <v>0.11963523819646937</v>
      </c>
      <c r="F8" s="36">
        <v>0.3</v>
      </c>
      <c r="G8" s="36">
        <v>0.66</v>
      </c>
    </row>
    <row r="9" spans="1:10" s="15" customFormat="1" ht="20.149999999999999" customHeight="1" thickBot="1">
      <c r="B9" s="8" t="s">
        <v>110</v>
      </c>
      <c r="C9" s="9"/>
      <c r="D9" s="37">
        <v>94.93525666504101</v>
      </c>
      <c r="E9" s="37">
        <v>1.0372749483170685</v>
      </c>
      <c r="F9" s="37">
        <v>1.3290860898728107</v>
      </c>
      <c r="G9" s="37">
        <v>2.2910279827580649</v>
      </c>
    </row>
    <row r="10" spans="1:10" s="15" customFormat="1" ht="20.149999999999999" customHeight="1">
      <c r="B10" s="41" t="s">
        <v>109</v>
      </c>
      <c r="C10" s="11"/>
      <c r="D10" s="38">
        <v>103.67980207312964</v>
      </c>
      <c r="E10" s="38">
        <v>-1.1130669963776207</v>
      </c>
      <c r="F10" s="38">
        <v>3.641220000852341</v>
      </c>
      <c r="G10" s="38">
        <v>3.2968091627985752</v>
      </c>
    </row>
    <row r="11" spans="1:10" s="15" customFormat="1" ht="20.149999999999999" customHeight="1" thickBot="1">
      <c r="B11" s="8" t="s">
        <v>108</v>
      </c>
      <c r="C11" s="9"/>
      <c r="D11" s="37">
        <v>107.72869000699188</v>
      </c>
      <c r="E11" s="37">
        <v>-1.5781949348664392</v>
      </c>
      <c r="F11" s="37">
        <v>5.0204225036863059</v>
      </c>
      <c r="G11" s="37">
        <v>3.4085894736036737</v>
      </c>
    </row>
    <row r="12" spans="1:10" s="15" customFormat="1" ht="12" customHeight="1" thickTop="1">
      <c r="B12" s="112" t="s">
        <v>107</v>
      </c>
      <c r="C12" s="113"/>
      <c r="D12" s="113"/>
      <c r="E12" s="113"/>
      <c r="F12" s="113"/>
      <c r="G12" s="113"/>
    </row>
    <row r="13" spans="1:10" s="15" customFormat="1" ht="12" customHeight="1">
      <c r="B13" s="120" t="s">
        <v>72</v>
      </c>
      <c r="C13" s="121"/>
      <c r="D13" s="121"/>
      <c r="E13" s="121"/>
      <c r="F13" s="121"/>
      <c r="G13" s="121"/>
    </row>
    <row r="14" spans="1:10" ht="20.149999999999999" customHeight="1"/>
    <row r="15" spans="1:10" ht="20.149999999999999" customHeight="1"/>
    <row r="16" spans="1:10" ht="20.149999999999999" customHeight="1"/>
  </sheetData>
  <mergeCells count="4">
    <mergeCell ref="B2:G2"/>
    <mergeCell ref="B12:G12"/>
    <mergeCell ref="B13:G13"/>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49.81640625" style="15" customWidth="1"/>
    <col min="3" max="6" width="12.7265625" style="15" customWidth="1"/>
    <col min="7" max="16384" width="11.453125" style="15"/>
  </cols>
  <sheetData>
    <row r="1" spans="1:10" ht="20.149999999999999" customHeight="1">
      <c r="A1" s="110" t="s">
        <v>302</v>
      </c>
    </row>
    <row r="2" spans="1:10" ht="20.149999999999999" customHeight="1">
      <c r="B2" s="122" t="s">
        <v>123</v>
      </c>
      <c r="C2" s="122"/>
      <c r="D2" s="122"/>
      <c r="E2" s="122"/>
      <c r="F2" s="122"/>
    </row>
    <row r="3" spans="1:10" s="24" customFormat="1" ht="10" customHeight="1" thickBot="1">
      <c r="A3" s="15"/>
      <c r="B3" s="27"/>
      <c r="C3" s="27"/>
      <c r="D3" s="27"/>
      <c r="E3" s="27"/>
      <c r="F3" s="27"/>
    </row>
    <row r="4" spans="1:10" ht="20.149999999999999" customHeight="1" thickBot="1">
      <c r="B4" s="6"/>
      <c r="C4" s="35" t="s">
        <v>20</v>
      </c>
      <c r="D4" s="35">
        <v>2016</v>
      </c>
      <c r="E4" s="35">
        <f>+D4+1</f>
        <v>2017</v>
      </c>
      <c r="F4" s="35">
        <f>+E4+1</f>
        <v>2018</v>
      </c>
    </row>
    <row r="5" spans="1:10" ht="20.149999999999999" customHeight="1">
      <c r="B5" s="42"/>
      <c r="C5" s="42"/>
      <c r="D5" s="116" t="s">
        <v>0</v>
      </c>
      <c r="E5" s="117"/>
      <c r="F5" s="117"/>
    </row>
    <row r="6" spans="1:10" ht="20.149999999999999" customHeight="1" thickBot="1">
      <c r="B6" s="7" t="s">
        <v>122</v>
      </c>
      <c r="C6" s="6" t="s">
        <v>116</v>
      </c>
      <c r="D6" s="36">
        <v>2.1304006537198226</v>
      </c>
      <c r="E6" s="36">
        <v>1.8253948883408662</v>
      </c>
      <c r="F6" s="36">
        <v>1.7313210302767186</v>
      </c>
      <c r="H6" s="22"/>
      <c r="I6" s="22"/>
      <c r="J6" s="22"/>
    </row>
    <row r="7" spans="1:10" ht="20.149999999999999" customHeight="1" thickBot="1">
      <c r="B7" s="8" t="s">
        <v>121</v>
      </c>
      <c r="C7" s="9"/>
      <c r="D7" s="37">
        <v>3.0171959067412204</v>
      </c>
      <c r="E7" s="37">
        <v>3.3013504868455161</v>
      </c>
      <c r="F7" s="37">
        <v>3.7255934978804874</v>
      </c>
    </row>
    <row r="8" spans="1:10" ht="20.149999999999999" customHeight="1" thickBot="1">
      <c r="B8" s="7" t="s">
        <v>120</v>
      </c>
      <c r="C8" s="6"/>
      <c r="D8" s="36">
        <v>-1.1265759636377293</v>
      </c>
      <c r="E8" s="36">
        <v>-1.6138426562761925</v>
      </c>
      <c r="F8" s="36">
        <v>-2.1202462913698912</v>
      </c>
    </row>
    <row r="9" spans="1:10" ht="20.149999999999999" customHeight="1" thickBot="1">
      <c r="B9" s="8" t="s">
        <v>119</v>
      </c>
      <c r="C9" s="9"/>
      <c r="D9" s="37">
        <v>0.23978071061633127</v>
      </c>
      <c r="E9" s="37">
        <v>0.1378870577715422</v>
      </c>
      <c r="F9" s="37">
        <v>0.12597382376612176</v>
      </c>
    </row>
    <row r="10" spans="1:10" ht="20.149999999999999" customHeight="1">
      <c r="B10" s="41" t="s">
        <v>118</v>
      </c>
      <c r="C10" s="11" t="s">
        <v>116</v>
      </c>
      <c r="D10" s="38">
        <f>+D6-D11</f>
        <v>6.6364362971850408</v>
      </c>
      <c r="E10" s="38">
        <f>+E6-E11</f>
        <v>4.9583365493638842</v>
      </c>
      <c r="F10" s="38">
        <f>+F6-F11</f>
        <v>4.0338519157601462</v>
      </c>
    </row>
    <row r="11" spans="1:10" ht="20.149999999999999" customHeight="1" thickBot="1">
      <c r="B11" s="8" t="s">
        <v>117</v>
      </c>
      <c r="C11" s="9" t="s">
        <v>116</v>
      </c>
      <c r="D11" s="37">
        <v>-4.5060356434652178</v>
      </c>
      <c r="E11" s="37">
        <v>-3.1329416610230183</v>
      </c>
      <c r="F11" s="37">
        <v>-2.3025308854834274</v>
      </c>
    </row>
    <row r="12" spans="1:10" ht="12" customHeight="1" thickTop="1">
      <c r="B12" s="112" t="s">
        <v>115</v>
      </c>
      <c r="C12" s="113"/>
      <c r="D12" s="113"/>
      <c r="E12" s="113"/>
      <c r="F12" s="113"/>
      <c r="G12" s="47"/>
    </row>
    <row r="13" spans="1:10" ht="12" customHeight="1">
      <c r="B13" s="120" t="s">
        <v>72</v>
      </c>
      <c r="C13" s="121"/>
      <c r="D13" s="121"/>
      <c r="E13" s="121"/>
      <c r="F13" s="121"/>
      <c r="G13" s="47"/>
    </row>
    <row r="14" spans="1:10" ht="12" customHeight="1">
      <c r="B14" s="120"/>
      <c r="C14" s="121"/>
      <c r="D14" s="121"/>
      <c r="E14" s="121"/>
      <c r="F14" s="121"/>
      <c r="G14" s="121"/>
    </row>
    <row r="15" spans="1:10" ht="12" customHeight="1">
      <c r="B15" s="120"/>
      <c r="C15" s="121"/>
      <c r="D15" s="121"/>
      <c r="E15" s="121"/>
      <c r="F15" s="121"/>
      <c r="G15" s="121"/>
    </row>
    <row r="16" spans="1:10" ht="20.149999999999999" customHeight="1">
      <c r="D16" s="26"/>
      <c r="E16" s="26"/>
      <c r="F16" s="26"/>
    </row>
  </sheetData>
  <mergeCells count="6">
    <mergeCell ref="B14:G14"/>
    <mergeCell ref="B15:G15"/>
    <mergeCell ref="B2:F2"/>
    <mergeCell ref="D5:F5"/>
    <mergeCell ref="B12:F12"/>
    <mergeCell ref="B13:F1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heetViews>
  <sheetFormatPr baseColWidth="10" defaultRowHeight="14.5"/>
  <cols>
    <col min="1" max="1" width="2.7265625" style="15" customWidth="1"/>
    <col min="2" max="2" width="28.7265625" customWidth="1"/>
    <col min="3" max="5" width="15.7265625" customWidth="1"/>
  </cols>
  <sheetData>
    <row r="1" spans="1:5">
      <c r="A1" s="110" t="s">
        <v>302</v>
      </c>
    </row>
    <row r="2" spans="1:5" ht="30.75" customHeight="1" thickBot="1">
      <c r="B2" s="123" t="s">
        <v>54</v>
      </c>
      <c r="C2" s="124"/>
      <c r="D2" s="124"/>
      <c r="E2" s="125"/>
    </row>
    <row r="3" spans="1:5" ht="24" customHeight="1" thickBot="1">
      <c r="B3" s="35" t="s">
        <v>0</v>
      </c>
      <c r="C3" s="35">
        <v>2018</v>
      </c>
      <c r="D3" s="35">
        <v>2019</v>
      </c>
      <c r="E3" s="35">
        <v>2020</v>
      </c>
    </row>
    <row r="4" spans="1:5" ht="24" customHeight="1" thickBot="1">
      <c r="B4" s="7" t="s">
        <v>1</v>
      </c>
      <c r="C4" s="48">
        <v>-0.7</v>
      </c>
      <c r="D4" s="48">
        <v>-0.3</v>
      </c>
      <c r="E4" s="49">
        <v>0</v>
      </c>
    </row>
    <row r="5" spans="1:5" ht="24" customHeight="1" thickBot="1">
      <c r="B5" s="8" t="s">
        <v>2</v>
      </c>
      <c r="C5" s="50">
        <v>-1.1000000000000001</v>
      </c>
      <c r="D5" s="50">
        <v>-0.9</v>
      </c>
      <c r="E5" s="51">
        <v>-0.5</v>
      </c>
    </row>
    <row r="6" spans="1:5" ht="24" customHeight="1" thickBot="1">
      <c r="B6" s="7" t="s">
        <v>3</v>
      </c>
      <c r="C6" s="48">
        <v>-0.4</v>
      </c>
      <c r="D6" s="48">
        <v>-0.1</v>
      </c>
      <c r="E6" s="49">
        <v>0</v>
      </c>
    </row>
    <row r="7" spans="1:5" ht="24" customHeight="1" thickBot="1">
      <c r="B7" s="8" t="s">
        <v>4</v>
      </c>
      <c r="C7" s="50">
        <v>0</v>
      </c>
      <c r="D7" s="50">
        <v>0</v>
      </c>
      <c r="E7" s="51">
        <v>0</v>
      </c>
    </row>
    <row r="8" spans="1:5" ht="24" customHeight="1" thickBot="1">
      <c r="B8" s="52" t="s">
        <v>5</v>
      </c>
      <c r="C8" s="53">
        <v>-2.2000000000000002</v>
      </c>
      <c r="D8" s="53">
        <v>-1.3</v>
      </c>
      <c r="E8" s="54">
        <v>-0.5</v>
      </c>
    </row>
    <row r="9" spans="1:5" ht="6" customHeight="1" thickBot="1">
      <c r="B9" s="3"/>
      <c r="C9" s="3"/>
      <c r="D9" s="2"/>
      <c r="E9" s="1"/>
    </row>
    <row r="10" spans="1:5" ht="15" thickTop="1"/>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26"/>
  <sheetViews>
    <sheetView showGridLines="0" workbookViewId="0"/>
  </sheetViews>
  <sheetFormatPr baseColWidth="10" defaultColWidth="11.453125" defaultRowHeight="13.5"/>
  <cols>
    <col min="1" max="1" width="2.7265625" style="15" customWidth="1"/>
    <col min="2" max="2" width="38.7265625" style="68" customWidth="1"/>
    <col min="3" max="3" width="13.26953125" style="68" customWidth="1"/>
    <col min="4" max="5" width="15.1796875" style="68" customWidth="1"/>
    <col min="6" max="16384" width="11.453125" style="68"/>
  </cols>
  <sheetData>
    <row r="1" spans="1:5" ht="14.5">
      <c r="A1" s="110" t="s">
        <v>302</v>
      </c>
    </row>
    <row r="2" spans="1:5" ht="23.25" customHeight="1">
      <c r="B2" s="127" t="s">
        <v>53</v>
      </c>
      <c r="C2" s="127"/>
      <c r="D2" s="127"/>
      <c r="E2" s="127"/>
    </row>
    <row r="3" spans="1:5" ht="14" thickBot="1">
      <c r="B3" s="126"/>
      <c r="C3" s="126"/>
      <c r="D3" s="126"/>
    </row>
    <row r="4" spans="1:5" ht="51.75" customHeight="1" thickBot="1">
      <c r="B4" s="35" t="s">
        <v>49</v>
      </c>
      <c r="C4" s="35" t="s">
        <v>52</v>
      </c>
      <c r="D4" s="35" t="s">
        <v>64</v>
      </c>
      <c r="E4" s="35" t="s">
        <v>63</v>
      </c>
    </row>
    <row r="5" spans="1:5" ht="23.25" customHeight="1" thickBot="1">
      <c r="B5" s="7" t="s">
        <v>1</v>
      </c>
      <c r="C5" s="69">
        <v>-2.5000000000000001E-2</v>
      </c>
      <c r="D5" s="69">
        <v>-1.67E-2</v>
      </c>
      <c r="E5" s="69">
        <v>-8.0000000000000002E-3</v>
      </c>
    </row>
    <row r="6" spans="1:5" ht="23.25" customHeight="1" thickBot="1">
      <c r="B6" s="8" t="s">
        <v>2</v>
      </c>
      <c r="C6" s="70">
        <v>-1.6E-2</v>
      </c>
      <c r="D6" s="70">
        <v>-1.4800000000000001E-2</v>
      </c>
      <c r="E6" s="70">
        <v>-1.0999999999999999E-2</v>
      </c>
    </row>
    <row r="7" spans="1:5" ht="23.25" customHeight="1" thickBot="1">
      <c r="B7" s="7" t="s">
        <v>50</v>
      </c>
      <c r="C7" s="69">
        <v>-2E-3</v>
      </c>
      <c r="D7" s="69">
        <v>2.0000000000000001E-4</v>
      </c>
      <c r="E7" s="69">
        <v>-4.0000000000000001E-3</v>
      </c>
    </row>
    <row r="8" spans="1:5" ht="23.25" customHeight="1">
      <c r="B8" s="12" t="s">
        <v>51</v>
      </c>
      <c r="C8" s="71">
        <f>SUM(C5:C7)</f>
        <v>-4.3000000000000003E-2</v>
      </c>
      <c r="D8" s="71">
        <f>SUM(D5:D7)</f>
        <v>-3.1300000000000001E-2</v>
      </c>
      <c r="E8" s="71">
        <f>SUM(E5:E7)</f>
        <v>-2.3E-2</v>
      </c>
    </row>
    <row r="9" spans="1:5" s="65" customFormat="1" ht="7.5" customHeight="1" thickBot="1">
      <c r="A9" s="15"/>
      <c r="B9" s="72"/>
      <c r="C9" s="73"/>
      <c r="D9" s="74"/>
      <c r="E9" s="74"/>
    </row>
    <row r="10" spans="1:5" ht="14" thickTop="1">
      <c r="E10" s="75"/>
    </row>
    <row r="11" spans="1:5" ht="14">
      <c r="C11" s="76"/>
      <c r="D11" s="76"/>
    </row>
    <row r="26" spans="2:2" ht="14">
      <c r="B26" s="65"/>
    </row>
  </sheetData>
  <mergeCells count="2">
    <mergeCell ref="B3:D3"/>
    <mergeCell ref="B2:E2"/>
  </mergeCells>
  <hyperlinks>
    <hyperlink ref="A1" location="Indice!B8"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heetViews>
  <sheetFormatPr baseColWidth="10" defaultColWidth="11.453125" defaultRowHeight="14"/>
  <cols>
    <col min="1" max="1" width="2.7265625" style="15" customWidth="1"/>
    <col min="2" max="2" width="39.7265625" style="23" customWidth="1"/>
    <col min="3" max="3" width="12.54296875" style="23" customWidth="1"/>
    <col min="4" max="4" width="15" style="23" customWidth="1"/>
    <col min="5" max="5" width="16" style="23" customWidth="1"/>
    <col min="6" max="16384" width="11.453125" style="5"/>
  </cols>
  <sheetData>
    <row r="1" spans="1:9" ht="14.5">
      <c r="A1" s="110" t="s">
        <v>302</v>
      </c>
    </row>
    <row r="2" spans="1:9" ht="27" customHeight="1">
      <c r="B2" s="114" t="s">
        <v>55</v>
      </c>
      <c r="C2" s="114"/>
      <c r="D2" s="114"/>
      <c r="E2" s="114"/>
    </row>
    <row r="3" spans="1:9" ht="14.5" thickBot="1">
      <c r="B3" s="128" t="s">
        <v>48</v>
      </c>
      <c r="C3" s="128"/>
      <c r="D3" s="128"/>
      <c r="E3" s="128"/>
    </row>
    <row r="4" spans="1:9" ht="24" customHeight="1" thickBot="1">
      <c r="B4" s="6"/>
      <c r="C4" s="35" t="s">
        <v>20</v>
      </c>
      <c r="D4" s="35">
        <v>2017</v>
      </c>
      <c r="E4" s="35">
        <v>2018</v>
      </c>
    </row>
    <row r="5" spans="1:9" ht="20.149999999999999" customHeight="1" thickBot="1">
      <c r="B5" s="7" t="s">
        <v>34</v>
      </c>
      <c r="C5" s="6" t="s">
        <v>21</v>
      </c>
      <c r="D5" s="36">
        <v>38.075153306312082</v>
      </c>
      <c r="E5" s="36">
        <v>38.260995348298138</v>
      </c>
    </row>
    <row r="6" spans="1:9" s="15" customFormat="1" ht="20.149999999999999" customHeight="1">
      <c r="B6" s="44" t="s">
        <v>35</v>
      </c>
      <c r="C6" s="44"/>
      <c r="D6" s="45"/>
      <c r="E6" s="45"/>
      <c r="F6" s="5"/>
      <c r="G6" s="5"/>
      <c r="H6" s="5"/>
      <c r="I6" s="5"/>
    </row>
    <row r="7" spans="1:9" ht="20.149999999999999" customHeight="1" thickBot="1">
      <c r="B7" s="8" t="s">
        <v>36</v>
      </c>
      <c r="C7" s="9" t="s">
        <v>22</v>
      </c>
      <c r="D7" s="37">
        <v>11.723330848285759</v>
      </c>
      <c r="E7" s="37">
        <v>11.706848963330291</v>
      </c>
    </row>
    <row r="8" spans="1:9" ht="20.149999999999999" customHeight="1" thickBot="1">
      <c r="B8" s="7" t="s">
        <v>37</v>
      </c>
      <c r="C8" s="6" t="s">
        <v>23</v>
      </c>
      <c r="D8" s="36">
        <v>10.266125094710183</v>
      </c>
      <c r="E8" s="36">
        <v>10.541401505532043</v>
      </c>
    </row>
    <row r="9" spans="1:9" ht="20.149999999999999" customHeight="1" thickBot="1">
      <c r="B9" s="8" t="s">
        <v>38</v>
      </c>
      <c r="C9" s="9" t="s">
        <v>24</v>
      </c>
      <c r="D9" s="37">
        <v>0.51234159028339021</v>
      </c>
      <c r="E9" s="37">
        <v>0.52149873710304406</v>
      </c>
    </row>
    <row r="10" spans="1:9" ht="20.149999999999999" customHeight="1" thickBot="1">
      <c r="B10" s="7" t="s">
        <v>39</v>
      </c>
      <c r="C10" s="6" t="s">
        <v>25</v>
      </c>
      <c r="D10" s="36">
        <v>12.23995932109278</v>
      </c>
      <c r="E10" s="36">
        <v>12.241834833392874</v>
      </c>
    </row>
    <row r="11" spans="1:9" ht="20.149999999999999" customHeight="1" thickBot="1">
      <c r="B11" s="8" t="s">
        <v>40</v>
      </c>
      <c r="C11" s="9" t="s">
        <v>26</v>
      </c>
      <c r="D11" s="37">
        <v>0.60057816798455099</v>
      </c>
      <c r="E11" s="37">
        <v>0.5990748582360016</v>
      </c>
    </row>
    <row r="12" spans="1:9" ht="20.149999999999999" customHeight="1" thickBot="1">
      <c r="B12" s="7" t="s">
        <v>66</v>
      </c>
      <c r="C12" s="6"/>
      <c r="D12" s="36">
        <v>2.7328182839554191</v>
      </c>
      <c r="E12" s="36">
        <v>2.6503364507038838</v>
      </c>
    </row>
    <row r="13" spans="1:9" ht="26.25" customHeight="1" thickBot="1">
      <c r="B13" s="8" t="s">
        <v>164</v>
      </c>
      <c r="C13" s="9"/>
      <c r="D13" s="37">
        <v>34.659926043924798</v>
      </c>
      <c r="E13" s="37">
        <v>34.932888511213086</v>
      </c>
    </row>
    <row r="14" spans="1:9" ht="20.149999999999999" customHeight="1" thickBot="1">
      <c r="B14" s="7" t="s">
        <v>65</v>
      </c>
      <c r="C14" s="6" t="s">
        <v>27</v>
      </c>
      <c r="D14" s="36">
        <v>41.2080949673351</v>
      </c>
      <c r="E14" s="36">
        <v>40.563526233781566</v>
      </c>
    </row>
    <row r="15" spans="1:9" s="15" customFormat="1" ht="20.149999999999999" customHeight="1">
      <c r="B15" s="44" t="s">
        <v>35</v>
      </c>
      <c r="C15" s="44"/>
      <c r="D15" s="45"/>
      <c r="E15" s="45"/>
      <c r="F15" s="5"/>
      <c r="G15" s="5"/>
      <c r="H15" s="5"/>
      <c r="I15" s="5"/>
    </row>
    <row r="16" spans="1:9" ht="20.149999999999999" customHeight="1" thickBot="1">
      <c r="B16" s="7" t="s">
        <v>41</v>
      </c>
      <c r="C16" s="6" t="s">
        <v>28</v>
      </c>
      <c r="D16" s="36">
        <v>10.556225959731423</v>
      </c>
      <c r="E16" s="36">
        <v>10.232986753527037</v>
      </c>
    </row>
    <row r="17" spans="2:5" ht="20.149999999999999" customHeight="1" thickBot="1">
      <c r="B17" s="8" t="s">
        <v>42</v>
      </c>
      <c r="C17" s="9" t="s">
        <v>29</v>
      </c>
      <c r="D17" s="37">
        <v>5.0235039964329413</v>
      </c>
      <c r="E17" s="37">
        <v>4.9566392869027531</v>
      </c>
    </row>
    <row r="18" spans="2:5" ht="20.149999999999999" customHeight="1" thickBot="1">
      <c r="B18" s="7" t="s">
        <v>43</v>
      </c>
      <c r="C18" s="6" t="s">
        <v>30</v>
      </c>
      <c r="D18" s="36">
        <v>17.76934957079208</v>
      </c>
      <c r="E18" s="36">
        <v>17.538450227093186</v>
      </c>
    </row>
    <row r="19" spans="2:5" ht="20.149999999999999" customHeight="1" thickBot="1">
      <c r="B19" s="8" t="s">
        <v>68</v>
      </c>
      <c r="C19" s="9"/>
      <c r="D19" s="37">
        <v>1.499517468929896</v>
      </c>
      <c r="E19" s="37">
        <v>1.4292920792439405</v>
      </c>
    </row>
    <row r="20" spans="2:5" ht="20.149999999999999" customHeight="1" thickBot="1">
      <c r="B20" s="7" t="s">
        <v>44</v>
      </c>
      <c r="C20" s="6" t="s">
        <v>13</v>
      </c>
      <c r="D20" s="36">
        <v>2.620128295139335</v>
      </c>
      <c r="E20" s="36">
        <v>2.5557967917115896</v>
      </c>
    </row>
    <row r="21" spans="2:5" ht="20.149999999999999" customHeight="1" thickBot="1">
      <c r="B21" s="8" t="s">
        <v>45</v>
      </c>
      <c r="C21" s="9" t="s">
        <v>31</v>
      </c>
      <c r="D21" s="37">
        <v>1.0862914127413965</v>
      </c>
      <c r="E21" s="37">
        <v>1.0655644432397289</v>
      </c>
    </row>
    <row r="22" spans="2:5" ht="20.149999999999999" customHeight="1" thickBot="1">
      <c r="B22" s="7" t="s">
        <v>46</v>
      </c>
      <c r="C22" s="6" t="s">
        <v>32</v>
      </c>
      <c r="D22" s="36">
        <v>1.8648856110737289</v>
      </c>
      <c r="E22" s="36">
        <v>1.9994432407480529</v>
      </c>
    </row>
    <row r="23" spans="2:5" ht="20.149999999999999" customHeight="1" thickBot="1">
      <c r="B23" s="8" t="s">
        <v>47</v>
      </c>
      <c r="C23" s="9" t="s">
        <v>33</v>
      </c>
      <c r="D23" s="37">
        <v>0.67398778792005876</v>
      </c>
      <c r="E23" s="37">
        <v>0.57400115788399353</v>
      </c>
    </row>
    <row r="24" spans="2:5" ht="20.149999999999999" customHeight="1" thickBot="1">
      <c r="B24" s="7" t="s">
        <v>67</v>
      </c>
      <c r="C24" s="6"/>
      <c r="D24" s="36">
        <v>1.6137242797942333</v>
      </c>
      <c r="E24" s="36">
        <v>1.5277719680584712</v>
      </c>
    </row>
    <row r="25" spans="2:5" ht="14.5" thickTop="1">
      <c r="B25" s="112"/>
      <c r="C25" s="113"/>
      <c r="D25" s="113"/>
      <c r="E25" s="113"/>
    </row>
    <row r="26" spans="2:5">
      <c r="B26" s="46"/>
      <c r="C26" s="47"/>
      <c r="D26" s="47"/>
      <c r="E26" s="47"/>
    </row>
    <row r="27" spans="2:5">
      <c r="D27" s="30"/>
      <c r="E27" s="30"/>
    </row>
    <row r="28" spans="2:5">
      <c r="D28" s="31"/>
      <c r="E28" s="31"/>
    </row>
    <row r="29" spans="2:5">
      <c r="D29" s="30"/>
      <c r="E29" s="30"/>
    </row>
    <row r="30" spans="2:5">
      <c r="D30" s="29"/>
      <c r="E30" s="29"/>
    </row>
  </sheetData>
  <mergeCells count="3">
    <mergeCell ref="B2:E2"/>
    <mergeCell ref="B3:E3"/>
    <mergeCell ref="B25:E25"/>
  </mergeCells>
  <hyperlinks>
    <hyperlink ref="A1" location="Indice!B8"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951F460E-BDB2-4A60-962F-72639FA934E8}"/>
</file>

<file path=customXml/itemProps2.xml><?xml version="1.0" encoding="utf-8"?>
<ds:datastoreItem xmlns:ds="http://schemas.openxmlformats.org/officeDocument/2006/customXml" ds:itemID="{5F09BC89-FBAA-4BB4-972D-2A01B806CDA0}"/>
</file>

<file path=customXml/itemProps3.xml><?xml version="1.0" encoding="utf-8"?>
<ds:datastoreItem xmlns:ds="http://schemas.openxmlformats.org/officeDocument/2006/customXml" ds:itemID="{97294BC7-65B4-43C8-BFEE-8A49359F89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1.1 Supuestos básicos</vt:lpstr>
      <vt:lpstr>1.2 Perspectivas macreconómicas</vt:lpstr>
      <vt:lpstr>1.3 Mercado Trabajo</vt:lpstr>
      <vt:lpstr>1.4 Evolución precios</vt:lpstr>
      <vt:lpstr>1.5 Saldos sectoriales</vt:lpstr>
      <vt:lpstr>2.1 Objetivos subsectores</vt:lpstr>
      <vt:lpstr>2.2  avance liquidacion </vt:lpstr>
      <vt:lpstr>2.3 Objetivos ingresos gastos</vt:lpstr>
      <vt:lpstr>2.4 Objetivos presupuestarios</vt:lpstr>
      <vt:lpstr>2.5 Esfuerzo discrecional</vt:lpstr>
      <vt:lpstr>2.6 Evolución deuda</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2018 (cuadros incluidos en el informe)</dc:title>
  <dc:creator/>
  <cp:lastModifiedBy>SGCIEF</cp:lastModifiedBy>
  <cp:lastPrinted>2017-10-10T17:13:16Z</cp:lastPrinted>
  <dcterms:created xsi:type="dcterms:W3CDTF">2017-10-06T08:25:14Z</dcterms:created>
  <dcterms:modified xsi:type="dcterms:W3CDTF">2021-01-20T18:50:51Z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